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10" yWindow="-180" windowWidth="15240" windowHeight="7365" activeTab="1"/>
  </bookViews>
  <sheets>
    <sheet name="Sheet1" sheetId="1" r:id="rId1"/>
    <sheet name="copian" sheetId="4" r:id="rId2"/>
    <sheet name="Sheet2" sheetId="2" r:id="rId3"/>
    <sheet name="Sheet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25" i="1" l="1"/>
  <c r="D17" i="1"/>
  <c r="D13" i="1"/>
  <c r="D27" i="1" l="1"/>
  <c r="D29" i="1"/>
  <c r="D24" i="1"/>
  <c r="D18" i="1" l="1"/>
  <c r="F18" i="1" s="1"/>
  <c r="D12" i="1"/>
  <c r="F12" i="1" s="1"/>
  <c r="D11" i="1"/>
  <c r="F11" i="1" s="1"/>
  <c r="D10" i="1"/>
  <c r="D8" i="1"/>
  <c r="F8" i="1" s="1"/>
  <c r="D23" i="1"/>
  <c r="F23" i="1" s="1"/>
  <c r="E30" i="1"/>
  <c r="F29" i="1"/>
  <c r="F28" i="1"/>
  <c r="F27" i="1"/>
  <c r="F25" i="1"/>
  <c r="F24" i="1"/>
  <c r="F21" i="1"/>
  <c r="F20" i="1"/>
  <c r="F17" i="1"/>
  <c r="F13" i="1"/>
  <c r="D9" i="1" l="1"/>
  <c r="F9" i="1" s="1"/>
  <c r="D14" i="1"/>
  <c r="F14" i="1" s="1"/>
  <c r="D7" i="1"/>
  <c r="F7" i="1" s="1"/>
  <c r="D16" i="1"/>
  <c r="F16" i="1" s="1"/>
  <c r="F30" i="1"/>
  <c r="F10" i="1"/>
  <c r="D15" i="1" l="1"/>
  <c r="F15" i="1" s="1"/>
  <c r="D22" i="1"/>
  <c r="F22" i="1" s="1"/>
</calcChain>
</file>

<file path=xl/sharedStrings.xml><?xml version="1.0" encoding="utf-8"?>
<sst xmlns="http://schemas.openxmlformats.org/spreadsheetml/2006/main" count="87" uniqueCount="44">
  <si>
    <t>INDIKATOR KINERJA SPM TAHUN 2013</t>
  </si>
  <si>
    <t>DINKES KAB : SAMPANG</t>
  </si>
  <si>
    <t>NO</t>
  </si>
  <si>
    <t>NAMA INDIKATOR</t>
  </si>
  <si>
    <t>PEMBILANG</t>
  </si>
  <si>
    <t>PENYEBUT</t>
  </si>
  <si>
    <t>(A)/(B)        ( %)</t>
  </si>
  <si>
    <t>KETERANGAN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</si>
  <si>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</si>
  <si>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</si>
  <si>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</si>
  <si>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</si>
  <si>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</si>
  <si>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</si>
  <si>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</si>
  <si>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</si>
  <si>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</si>
  <si>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</si>
  <si>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</si>
  <si>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</si>
  <si>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</si>
  <si>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</si>
  <si>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AFP rate per 100.000 penduduk &lt; 15 tahun</t>
  </si>
  <si>
    <t>b.</t>
  </si>
  <si>
    <t xml:space="preserve">Penemuan penderita Pneumonia balita </t>
  </si>
  <si>
    <t>c.</t>
  </si>
  <si>
    <t>Penemuan pasien baru BTA positif</t>
  </si>
  <si>
    <t>d.</t>
  </si>
  <si>
    <t>Penemuan DBD yang ditangani</t>
  </si>
  <si>
    <t>e.</t>
  </si>
  <si>
    <t>Penemuan penderita diare</t>
  </si>
  <si>
    <t>Cakupan pelayanan kesehatan dasar pasien masyarakat miskin</t>
  </si>
  <si>
    <t>A.</t>
  </si>
  <si>
    <t>Cakupan kunjungan pelayanan kesehatan dasar bagi maskin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</si>
  <si>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</si>
  <si>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</si>
  <si>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</si>
  <si>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</si>
  <si>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 xml:space="preserve">KEPALA DINAS KESEHATAN </t>
  </si>
  <si>
    <t>KABUPATEN SAMPANG</t>
  </si>
  <si>
    <t>dr. FIRMAN PRIA ABADI, MM</t>
  </si>
  <si>
    <t>NIP. 19580713 198803 1 008</t>
  </si>
  <si>
    <t>TRIWULAN     : 4</t>
  </si>
  <si>
    <t>belum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</si>
</sst>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1"/>
      <name val="Calibri"/>
      <family val="2"/>
      <charset val="1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6" fillId="0" borderId="4" xfId="1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6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6" fillId="2" borderId="4" xfId="1" applyNumberFormat="1" applyFont="1" applyFill="1" applyBorder="1" applyAlignment="1">
      <alignment horizontal="center"/>
    </xf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10" fillId="0" borderId="6" xfId="0" applyFont="1" applyBorder="1"/>
    <xf numFmtId="2" fontId="11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m'pervariabelpusk'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Bumil risti ditangani"/>
      <sheetName val="PN"/>
      <sheetName val="nifas"/>
      <sheetName val="neo risti ditangani"/>
      <sheetName val="kunj bayi paripurna"/>
      <sheetName val="cak ds UCI"/>
      <sheetName val="kunj blita apras"/>
      <sheetName val="cak.pemb.MP-ASI"/>
      <sheetName val="cak.bal.gizi brkdirawat"/>
      <sheetName val="cak.penjaringan anak sd"/>
      <sheetName val="cak.pst kb aktif"/>
      <sheetName val="AFP"/>
      <sheetName val="pneumonia balita"/>
      <sheetName val="tb bta+"/>
      <sheetName val="DBD"/>
      <sheetName val="DIARE"/>
      <sheetName val="cak.yankes dsr miskin"/>
      <sheetName val="cak.yankes rujukan maskin"/>
      <sheetName val="cak.ds klb dilak.peny.epid"/>
      <sheetName val="cak.ds siaga aktif"/>
      <sheetName val="Sheet1"/>
    </sheetNames>
    <sheetDataSet>
      <sheetData sheetId="0">
        <row r="26">
          <cell r="X26">
            <v>14925</v>
          </cell>
        </row>
      </sheetData>
      <sheetData sheetId="1" refreshError="1"/>
      <sheetData sheetId="2">
        <row r="29">
          <cell r="X29">
            <v>16376</v>
          </cell>
        </row>
      </sheetData>
      <sheetData sheetId="3">
        <row r="30">
          <cell r="X30">
            <v>16801</v>
          </cell>
        </row>
      </sheetData>
      <sheetData sheetId="4">
        <row r="35">
          <cell r="AR35">
            <v>2037</v>
          </cell>
        </row>
      </sheetData>
      <sheetData sheetId="5">
        <row r="29">
          <cell r="AR29">
            <v>15949</v>
          </cell>
        </row>
      </sheetData>
      <sheetData sheetId="6">
        <row r="29">
          <cell r="W29">
            <v>142</v>
          </cell>
        </row>
      </sheetData>
      <sheetData sheetId="7">
        <row r="30">
          <cell r="AR30">
            <v>53306</v>
          </cell>
        </row>
      </sheetData>
      <sheetData sheetId="8">
        <row r="28">
          <cell r="Y28">
            <v>1199.6166666666668</v>
          </cell>
        </row>
      </sheetData>
      <sheetData sheetId="9">
        <row r="29">
          <cell r="Z29">
            <v>15</v>
          </cell>
        </row>
      </sheetData>
      <sheetData sheetId="10">
        <row r="29">
          <cell r="AQ29">
            <v>20672</v>
          </cell>
        </row>
      </sheetData>
      <sheetData sheetId="11">
        <row r="29">
          <cell r="W29">
            <v>163550</v>
          </cell>
        </row>
      </sheetData>
      <sheetData sheetId="12" refreshError="1"/>
      <sheetData sheetId="13" refreshError="1"/>
      <sheetData sheetId="14">
        <row r="31">
          <cell r="AQ31">
            <v>114</v>
          </cell>
        </row>
      </sheetData>
      <sheetData sheetId="15">
        <row r="30">
          <cell r="AT30">
            <v>514</v>
          </cell>
        </row>
      </sheetData>
      <sheetData sheetId="16">
        <row r="33">
          <cell r="AR33">
            <v>7354</v>
          </cell>
        </row>
      </sheetData>
      <sheetData sheetId="17">
        <row r="29">
          <cell r="W29">
            <v>448966</v>
          </cell>
        </row>
      </sheetData>
      <sheetData sheetId="18">
        <row r="29">
          <cell r="W29">
            <v>5682.485063354784</v>
          </cell>
        </row>
      </sheetData>
      <sheetData sheetId="19">
        <row r="29">
          <cell r="Y29">
            <v>17</v>
          </cell>
        </row>
      </sheetData>
      <sheetData sheetId="20">
        <row r="29">
          <cell r="D29">
            <v>186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D28" sqref="D28"/>
    </sheetView>
  </sheetViews>
  <sheetFormatPr defaultRowHeight="15" x14ac:dyDescent="0.25"/>
  <cols>
    <col min="1" max="1" width="6.5703125" customWidth="1"/>
    <col min="2" max="2" width="3.5703125" customWidth="1"/>
    <col min="3" max="3" width="84.5703125" customWidth="1"/>
    <col min="4" max="4" width="12" customWidth="1"/>
    <col min="5" max="5" width="11" customWidth="1"/>
    <col min="6" max="6" width="7.5703125" style="29" customWidth="1"/>
    <col min="7" max="7" width="14.140625" customWidth="1"/>
  </cols>
  <sheetData>
    <row r="1" spans="1:7" ht="18" x14ac:dyDescent="0.25">
      <c r="A1" s="40" t="s">
        <v>0</v>
      </c>
      <c r="B1" s="40"/>
      <c r="C1" s="40"/>
      <c r="D1" s="40"/>
      <c r="E1" s="40"/>
      <c r="F1" s="40"/>
      <c r="G1" s="40"/>
    </row>
    <row r="2" spans="1:7" ht="18" x14ac:dyDescent="0.25">
      <c r="A2" s="41"/>
      <c r="B2" s="41"/>
      <c r="C2" s="41"/>
      <c r="D2" s="41"/>
      <c r="E2" s="41"/>
      <c r="F2" s="41"/>
      <c r="G2" s="41"/>
    </row>
    <row r="3" spans="1:7" ht="18" x14ac:dyDescent="0.25">
      <c r="A3" s="1" t="s">
        <v>1</v>
      </c>
      <c r="B3" s="2"/>
      <c r="C3" s="2"/>
      <c r="D3" s="2"/>
      <c r="E3" s="2"/>
      <c r="F3" s="3"/>
      <c r="G3" s="2"/>
    </row>
    <row r="4" spans="1:7" ht="18" x14ac:dyDescent="0.25">
      <c r="A4" s="1" t="s">
        <v>42</v>
      </c>
      <c r="B4" s="2"/>
      <c r="C4" s="2"/>
      <c r="D4" s="2"/>
      <c r="E4" s="2"/>
      <c r="F4" s="3"/>
      <c r="G4" s="2"/>
    </row>
    <row r="5" spans="1:7" ht="18" x14ac:dyDescent="0.25">
      <c r="A5" s="2"/>
      <c r="B5" s="2"/>
      <c r="C5" s="2"/>
      <c r="D5" s="2"/>
      <c r="E5" s="2"/>
      <c r="F5" s="3"/>
      <c r="G5" s="2"/>
    </row>
    <row r="6" spans="1:7" ht="25.5" x14ac:dyDescent="0.25">
      <c r="A6" s="4" t="s">
        <v>2</v>
      </c>
      <c r="B6" s="5"/>
      <c r="C6" s="6" t="s">
        <v>3</v>
      </c>
      <c r="D6" s="4" t="s">
        <v>4</v>
      </c>
      <c r="E6" s="4" t="s">
        <v>5</v>
      </c>
      <c r="F6" s="7" t="s">
        <v>6</v>
      </c>
      <c r="G6" s="8" t="s">
        <v>7</v>
      </c>
    </row>
    <row r="7" spans="1:7" x14ac:dyDescent="0.25">
      <c r="A7" s="9">
        <v>1</v>
      </c>
      <c r="B7" s="10" t="s">
        <v>8</v>
      </c>
      <c r="C7" s="10"/>
      <c r="D7" s="11">
        <f>[1]K4!$X$26</f>
        <v>14925</v>
      </c>
      <c r="E7" s="11">
        <v>18573.935226769627</v>
      </c>
      <c r="F7" s="12">
        <f t="shared" ref="F7:F18" si="0">D7/E7*100</f>
        <v>80.354538862014493</v>
      </c>
      <c r="G7" s="13"/>
    </row>
    <row r="8" spans="1:7" x14ac:dyDescent="0.25">
      <c r="A8" s="9">
        <v>2</v>
      </c>
      <c r="B8" s="10" t="s">
        <v>9</v>
      </c>
      <c r="C8" s="10"/>
      <c r="D8" s="11">
        <f>'[1]neo risti ditangani'!$AR$35</f>
        <v>2037</v>
      </c>
      <c r="E8" s="11">
        <v>3714.7870453539258</v>
      </c>
      <c r="F8" s="12">
        <f t="shared" si="0"/>
        <v>54.834906419404859</v>
      </c>
      <c r="G8" s="13"/>
    </row>
    <row r="9" spans="1:7" x14ac:dyDescent="0.25">
      <c r="A9" s="14">
        <v>3</v>
      </c>
      <c r="B9" s="15" t="s">
        <v>10</v>
      </c>
      <c r="C9" s="15"/>
      <c r="D9" s="16">
        <f>[1]PN!$X$29</f>
        <v>16376</v>
      </c>
      <c r="E9" s="16">
        <v>17729.665443734641</v>
      </c>
      <c r="F9" s="17">
        <f t="shared" si="0"/>
        <v>92.364969051274443</v>
      </c>
      <c r="G9" s="18"/>
    </row>
    <row r="10" spans="1:7" x14ac:dyDescent="0.25">
      <c r="A10" s="9">
        <v>4</v>
      </c>
      <c r="B10" s="10" t="s">
        <v>11</v>
      </c>
      <c r="C10" s="10"/>
      <c r="D10" s="11">
        <f>[1]nifas!$X$30</f>
        <v>16801</v>
      </c>
      <c r="E10" s="11">
        <v>17729.665443734641</v>
      </c>
      <c r="F10" s="12">
        <f t="shared" si="0"/>
        <v>94.762081401469331</v>
      </c>
      <c r="G10" s="13"/>
    </row>
    <row r="11" spans="1:7" x14ac:dyDescent="0.25">
      <c r="A11" s="9">
        <v>5</v>
      </c>
      <c r="B11" s="10" t="s">
        <v>12</v>
      </c>
      <c r="C11" s="10"/>
      <c r="D11" s="11">
        <f>'[1]neo risti ditangani'!$AR$35</f>
        <v>2037</v>
      </c>
      <c r="E11" s="11">
        <v>2388.4499999999994</v>
      </c>
      <c r="F11" s="12">
        <f t="shared" si="0"/>
        <v>85.285436161527372</v>
      </c>
      <c r="G11" s="13"/>
    </row>
    <row r="12" spans="1:7" x14ac:dyDescent="0.25">
      <c r="A12" s="9">
        <v>6</v>
      </c>
      <c r="B12" s="10" t="s">
        <v>13</v>
      </c>
      <c r="C12" s="10"/>
      <c r="D12" s="11">
        <f>'[1]kunj bayi paripurna'!$AR$29</f>
        <v>15949</v>
      </c>
      <c r="E12" s="11">
        <v>15923</v>
      </c>
      <c r="F12" s="12">
        <f t="shared" si="0"/>
        <v>100.16328581297493</v>
      </c>
      <c r="G12" s="13"/>
    </row>
    <row r="13" spans="1:7" x14ac:dyDescent="0.25">
      <c r="A13" s="9">
        <v>7</v>
      </c>
      <c r="B13" s="10" t="s">
        <v>14</v>
      </c>
      <c r="C13" s="10"/>
      <c r="D13" s="11">
        <f>'[1]cak ds UCI'!$W$29</f>
        <v>142</v>
      </c>
      <c r="E13" s="11">
        <v>186</v>
      </c>
      <c r="F13" s="12">
        <f t="shared" si="0"/>
        <v>76.344086021505376</v>
      </c>
      <c r="G13" s="13"/>
    </row>
    <row r="14" spans="1:7" x14ac:dyDescent="0.25">
      <c r="A14" s="9">
        <v>8</v>
      </c>
      <c r="B14" s="10" t="s">
        <v>15</v>
      </c>
      <c r="C14" s="10"/>
      <c r="D14" s="11">
        <f>'[1]kunj blita apras'!$AR$30</f>
        <v>53306</v>
      </c>
      <c r="E14" s="11">
        <v>67915</v>
      </c>
      <c r="F14" s="12">
        <f t="shared" si="0"/>
        <v>78.489288080689107</v>
      </c>
      <c r="G14" s="13"/>
    </row>
    <row r="15" spans="1:7" x14ac:dyDescent="0.25">
      <c r="A15" s="9">
        <v>9</v>
      </c>
      <c r="B15" s="10" t="s">
        <v>16</v>
      </c>
      <c r="C15" s="10"/>
      <c r="D15" s="19">
        <f>'[1]cak.pemb.MP-ASI'!$Y$28</f>
        <v>1199.6166666666668</v>
      </c>
      <c r="E15" s="11">
        <v>24157.5</v>
      </c>
      <c r="F15" s="12">
        <f t="shared" si="0"/>
        <v>4.9658146193383708</v>
      </c>
      <c r="G15" s="13"/>
    </row>
    <row r="16" spans="1:7" x14ac:dyDescent="0.25">
      <c r="A16" s="9">
        <v>10</v>
      </c>
      <c r="B16" s="10" t="s">
        <v>17</v>
      </c>
      <c r="C16" s="10"/>
      <c r="D16" s="19">
        <f>'[1]cak.bal.gizi brkdirawat'!$Z$29</f>
        <v>15</v>
      </c>
      <c r="E16" s="11">
        <v>130</v>
      </c>
      <c r="F16" s="12">
        <f t="shared" si="0"/>
        <v>11.538461538461538</v>
      </c>
      <c r="G16" s="13"/>
    </row>
    <row r="17" spans="1:7" x14ac:dyDescent="0.25">
      <c r="A17" s="9">
        <v>11</v>
      </c>
      <c r="B17" s="10" t="s">
        <v>18</v>
      </c>
      <c r="C17" s="10"/>
      <c r="D17" s="11">
        <f>'[1]cak.penjaringan anak sd'!$AQ$29</f>
        <v>20672</v>
      </c>
      <c r="E17" s="11"/>
      <c r="F17" s="20" t="e">
        <f t="shared" si="0"/>
        <v>#DIV/0!</v>
      </c>
      <c r="G17" s="13"/>
    </row>
    <row r="18" spans="1:7" x14ac:dyDescent="0.25">
      <c r="A18" s="9">
        <v>12</v>
      </c>
      <c r="B18" s="10" t="s">
        <v>19</v>
      </c>
      <c r="C18" s="10"/>
      <c r="D18" s="11">
        <f>'[1]cak.pst kb aktif'!$W$29</f>
        <v>163550</v>
      </c>
      <c r="E18" s="11">
        <v>203487</v>
      </c>
      <c r="F18" s="12">
        <f t="shared" si="0"/>
        <v>80.37368480541754</v>
      </c>
      <c r="G18" s="13"/>
    </row>
    <row r="19" spans="1:7" x14ac:dyDescent="0.25">
      <c r="A19" s="9">
        <v>13</v>
      </c>
      <c r="B19" s="10" t="s">
        <v>20</v>
      </c>
      <c r="C19" s="10"/>
      <c r="D19" s="21"/>
      <c r="E19" s="21"/>
      <c r="F19" s="22"/>
      <c r="G19" s="23"/>
    </row>
    <row r="20" spans="1:7" x14ac:dyDescent="0.25">
      <c r="A20" s="9"/>
      <c r="B20" s="24" t="s">
        <v>21</v>
      </c>
      <c r="C20" s="25" t="s">
        <v>22</v>
      </c>
      <c r="D20" s="11">
        <v>1</v>
      </c>
      <c r="E20" s="11">
        <v>17158</v>
      </c>
      <c r="F20" s="12">
        <f>D20/E20*2</f>
        <v>1.1656370206317752E-4</v>
      </c>
      <c r="G20" s="13"/>
    </row>
    <row r="21" spans="1:7" x14ac:dyDescent="0.25">
      <c r="A21" s="9"/>
      <c r="B21" s="24" t="s">
        <v>23</v>
      </c>
      <c r="C21" s="25" t="s">
        <v>24</v>
      </c>
      <c r="D21" s="35" t="s">
        <v>43</v>
      </c>
      <c r="E21" s="26">
        <v>4811.2</v>
      </c>
      <c r="F21" s="36" t="e">
        <f>D21/E21*100</f>
        <v>#VALUE!</v>
      </c>
      <c r="G21" s="13"/>
    </row>
    <row r="22" spans="1:7" x14ac:dyDescent="0.25">
      <c r="A22" s="9"/>
      <c r="B22" s="24" t="s">
        <v>25</v>
      </c>
      <c r="C22" s="25" t="s">
        <v>26</v>
      </c>
      <c r="D22" s="11">
        <f>'[1]tb bta+'!$AQ$31</f>
        <v>114</v>
      </c>
      <c r="E22" s="26">
        <v>981.34407999999985</v>
      </c>
      <c r="F22" s="12">
        <f>D22/E22*100</f>
        <v>11.616720610369406</v>
      </c>
      <c r="G22" s="13"/>
    </row>
    <row r="23" spans="1:7" x14ac:dyDescent="0.25">
      <c r="A23" s="9"/>
      <c r="B23" s="24" t="s">
        <v>27</v>
      </c>
      <c r="C23" s="25" t="s">
        <v>28</v>
      </c>
      <c r="D23" s="11">
        <f>[1]DBD!$AT$30</f>
        <v>514</v>
      </c>
      <c r="E23" s="26">
        <v>356</v>
      </c>
      <c r="F23" s="12">
        <f>D23/E23*100</f>
        <v>144.38202247191012</v>
      </c>
      <c r="G23" s="13"/>
    </row>
    <row r="24" spans="1:7" x14ac:dyDescent="0.25">
      <c r="A24" s="9"/>
      <c r="B24" s="24" t="s">
        <v>29</v>
      </c>
      <c r="C24" s="25" t="s">
        <v>30</v>
      </c>
      <c r="D24" s="11">
        <f>[1]DIARE!$AR$33</f>
        <v>7354</v>
      </c>
      <c r="E24" s="26">
        <v>37694.618399999992</v>
      </c>
      <c r="F24" s="12">
        <f>D24/E24*100</f>
        <v>19.509416230089762</v>
      </c>
      <c r="G24" s="13"/>
    </row>
    <row r="25" spans="1:7" x14ac:dyDescent="0.25">
      <c r="A25" s="9">
        <v>14</v>
      </c>
      <c r="B25" s="10" t="s">
        <v>31</v>
      </c>
      <c r="C25" s="10"/>
      <c r="D25" s="19">
        <f>'[1]cak.yankes dsr miskin'!$W$29</f>
        <v>448966</v>
      </c>
      <c r="E25" s="11">
        <v>622460</v>
      </c>
      <c r="F25" s="12">
        <f>D25/E25*100</f>
        <v>72.12768691964142</v>
      </c>
      <c r="G25" s="13"/>
    </row>
    <row r="26" spans="1:7" x14ac:dyDescent="0.25">
      <c r="A26" s="9"/>
      <c r="B26" s="24" t="s">
        <v>32</v>
      </c>
      <c r="C26" s="25" t="s">
        <v>33</v>
      </c>
      <c r="D26" s="21"/>
      <c r="E26" s="21"/>
      <c r="F26" s="22"/>
      <c r="G26" s="27"/>
    </row>
    <row r="27" spans="1:7" x14ac:dyDescent="0.25">
      <c r="A27" s="9">
        <v>15</v>
      </c>
      <c r="B27" s="10" t="s">
        <v>34</v>
      </c>
      <c r="C27" s="10"/>
      <c r="D27" s="19">
        <f>'[1]cak.yankes rujukan maskin'!$W$29</f>
        <v>5682.485063354784</v>
      </c>
      <c r="E27" s="11">
        <v>622460</v>
      </c>
      <c r="F27" s="12">
        <f>D27/E27*100</f>
        <v>0.91290766689502678</v>
      </c>
      <c r="G27" s="13"/>
    </row>
    <row r="28" spans="1:7" x14ac:dyDescent="0.25">
      <c r="A28" s="14">
        <v>16</v>
      </c>
      <c r="B28" s="15" t="s">
        <v>35</v>
      </c>
      <c r="C28" s="15"/>
      <c r="D28" s="16">
        <v>1</v>
      </c>
      <c r="E28" s="16">
        <v>1</v>
      </c>
      <c r="F28" s="17">
        <f>D28/E28*100</f>
        <v>100</v>
      </c>
      <c r="G28" s="13"/>
    </row>
    <row r="29" spans="1:7" x14ac:dyDescent="0.25">
      <c r="A29" s="14">
        <v>17</v>
      </c>
      <c r="B29" s="15" t="s">
        <v>36</v>
      </c>
      <c r="C29" s="15"/>
      <c r="D29" s="16">
        <f>'[1]cak.ds klb dilak.peny.epid'!$Y$29</f>
        <v>17</v>
      </c>
      <c r="E29" s="16">
        <v>186</v>
      </c>
      <c r="F29" s="17">
        <f>D29/E29*100</f>
        <v>9.1397849462365599</v>
      </c>
      <c r="G29" s="13"/>
    </row>
    <row r="30" spans="1:7" x14ac:dyDescent="0.25">
      <c r="A30" s="9">
        <v>18</v>
      </c>
      <c r="B30" s="10" t="s">
        <v>37</v>
      </c>
      <c r="C30" s="10"/>
      <c r="D30" s="19">
        <v>186</v>
      </c>
      <c r="E30" s="11">
        <f>'[1]cak.ds siaga aktif'!$D$29</f>
        <v>186</v>
      </c>
      <c r="F30" s="28">
        <f>D30/E30*100</f>
        <v>100</v>
      </c>
      <c r="G30" s="13"/>
    </row>
    <row r="32" spans="1:7" x14ac:dyDescent="0.25">
      <c r="E32" s="39" t="s">
        <v>38</v>
      </c>
      <c r="F32" s="39"/>
      <c r="G32" s="39"/>
    </row>
    <row r="33" spans="4:7" x14ac:dyDescent="0.25">
      <c r="E33" s="39" t="s">
        <v>39</v>
      </c>
      <c r="F33" s="39"/>
      <c r="G33" s="39"/>
    </row>
    <row r="34" spans="4:7" x14ac:dyDescent="0.25">
      <c r="D34" s="30"/>
      <c r="E34" s="31"/>
      <c r="F34" s="32"/>
      <c r="G34" s="31"/>
    </row>
    <row r="35" spans="4:7" x14ac:dyDescent="0.25">
      <c r="E35" s="31"/>
      <c r="F35" s="32"/>
      <c r="G35" s="31"/>
    </row>
    <row r="37" spans="4:7" x14ac:dyDescent="0.25">
      <c r="E37" s="42" t="s">
        <v>40</v>
      </c>
      <c r="F37" s="42"/>
      <c r="G37" s="42"/>
    </row>
    <row r="38" spans="4:7" x14ac:dyDescent="0.25">
      <c r="E38" s="39" t="s">
        <v>41</v>
      </c>
      <c r="F38" s="39"/>
      <c r="G38" s="39"/>
    </row>
    <row r="39" spans="4:7" x14ac:dyDescent="0.25">
      <c r="E39" s="39"/>
      <c r="F39" s="39"/>
      <c r="G39" s="39"/>
    </row>
  </sheetData>
  <mergeCells count="7">
    <mergeCell ref="E39:G39"/>
    <mergeCell ref="A1:G1"/>
    <mergeCell ref="A2:G2"/>
    <mergeCell ref="E32:G32"/>
    <mergeCell ref="E33:G33"/>
    <mergeCell ref="E37:G37"/>
    <mergeCell ref="E38:G3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XFD1048576"/>
    </sheetView>
  </sheetViews>
  <sheetFormatPr defaultRowHeight="15" x14ac:dyDescent="0.25"/>
  <cols>
    <col min="1" max="1" width="6.5703125" customWidth="1"/>
    <col min="2" max="2" width="3.5703125" customWidth="1"/>
    <col min="3" max="3" width="84.5703125" customWidth="1"/>
    <col min="4" max="4" width="12" customWidth="1"/>
    <col min="5" max="5" width="11" customWidth="1"/>
    <col min="6" max="6" width="7.5703125" style="29" customWidth="1"/>
    <col min="7" max="7" width="14.140625" customWidth="1"/>
  </cols>
  <sheetData>
    <row r="1" spans="1:7" ht="18" x14ac:dyDescent="0.25">
      <c r="A1" s="40" t="s">
        <v>0</v>
      </c>
      <c r="B1" s="40"/>
      <c r="C1" s="40"/>
      <c r="D1" s="40"/>
      <c r="E1" s="40"/>
      <c r="F1" s="40"/>
      <c r="G1" s="40"/>
    </row>
    <row r="2" spans="1:7" ht="18" x14ac:dyDescent="0.25">
      <c r="A2" s="41"/>
      <c r="B2" s="41"/>
      <c r="C2" s="41"/>
      <c r="D2" s="41"/>
      <c r="E2" s="41"/>
      <c r="F2" s="41"/>
      <c r="G2" s="41"/>
    </row>
    <row r="3" spans="1:7" ht="18" x14ac:dyDescent="0.25">
      <c r="A3" s="1" t="s">
        <v>1</v>
      </c>
      <c r="B3" s="34"/>
      <c r="C3" s="34"/>
      <c r="D3" s="34"/>
      <c r="E3" s="34"/>
      <c r="F3" s="3"/>
      <c r="G3" s="34"/>
    </row>
    <row r="4" spans="1:7" ht="18" x14ac:dyDescent="0.25">
      <c r="A4" s="1" t="s">
        <v>42</v>
      </c>
      <c r="B4" s="34"/>
      <c r="C4" s="34"/>
      <c r="D4" s="34"/>
      <c r="E4" s="34"/>
      <c r="F4" s="3"/>
      <c r="G4" s="34"/>
    </row>
    <row r="5" spans="1:7" ht="18" x14ac:dyDescent="0.25">
      <c r="A5" s="34"/>
      <c r="B5" s="34"/>
      <c r="C5" s="34"/>
      <c r="D5" s="34"/>
      <c r="E5" s="34"/>
      <c r="F5" s="3"/>
      <c r="G5" s="34"/>
    </row>
    <row r="6" spans="1:7" ht="25.5" x14ac:dyDescent="0.25">
      <c r="A6" s="4" t="s">
        <v>2</v>
      </c>
      <c r="B6" s="5"/>
      <c r="C6" s="6" t="s">
        <v>3</v>
      </c>
      <c r="D6" s="4" t="s">
        <v>4</v>
      </c>
      <c r="E6" s="4" t="s">
        <v>5</v>
      </c>
      <c r="F6" s="7" t="s">
        <v>6</v>
      </c>
      <c r="G6" s="8" t="s">
        <v>7</v>
      </c>
    </row>
    <row r="7" spans="1:7" x14ac:dyDescent="0.25">
      <c r="A7" s="9">
        <v>1</v>
      </c>
      <c r="B7" s="10" t="s">
        <v>8</v>
      </c>
      <c r="C7" s="10"/>
      <c r="D7" s="11">
        <v>14856</v>
      </c>
      <c r="E7" s="11">
        <v>18573.935226769627</v>
      </c>
      <c r="F7" s="12">
        <v>79.983050541647387</v>
      </c>
      <c r="G7" s="13"/>
    </row>
    <row r="8" spans="1:7" x14ac:dyDescent="0.25">
      <c r="A8" s="9">
        <v>2</v>
      </c>
      <c r="B8" s="10" t="s">
        <v>9</v>
      </c>
      <c r="C8" s="10"/>
      <c r="D8" s="11">
        <v>3332</v>
      </c>
      <c r="E8" s="11">
        <v>3714.7870453539258</v>
      </c>
      <c r="F8" s="12">
        <v>89.695585758201773</v>
      </c>
      <c r="G8" s="13"/>
    </row>
    <row r="9" spans="1:7" x14ac:dyDescent="0.25">
      <c r="A9" s="14">
        <v>3</v>
      </c>
      <c r="B9" s="15" t="s">
        <v>10</v>
      </c>
      <c r="C9" s="15"/>
      <c r="D9" s="16">
        <v>16374</v>
      </c>
      <c r="E9" s="16">
        <v>17729.665443734641</v>
      </c>
      <c r="F9" s="17">
        <v>92.353688522567651</v>
      </c>
      <c r="G9" s="18"/>
    </row>
    <row r="10" spans="1:7" x14ac:dyDescent="0.25">
      <c r="A10" s="9">
        <v>4</v>
      </c>
      <c r="B10" s="10" t="s">
        <v>11</v>
      </c>
      <c r="C10" s="10"/>
      <c r="D10" s="11">
        <v>16786</v>
      </c>
      <c r="E10" s="11">
        <v>17729.665443734641</v>
      </c>
      <c r="F10" s="12">
        <v>94.677477436168346</v>
      </c>
      <c r="G10" s="13"/>
    </row>
    <row r="11" spans="1:7" x14ac:dyDescent="0.25">
      <c r="A11" s="9">
        <v>5</v>
      </c>
      <c r="B11" s="10" t="s">
        <v>12</v>
      </c>
      <c r="C11" s="10"/>
      <c r="D11" s="11">
        <v>3332</v>
      </c>
      <c r="E11" s="11">
        <v>2388.4499999999994</v>
      </c>
      <c r="F11" s="12">
        <v>139.50469970064273</v>
      </c>
      <c r="G11" s="13"/>
    </row>
    <row r="12" spans="1:7" x14ac:dyDescent="0.25">
      <c r="A12" s="9">
        <v>6</v>
      </c>
      <c r="B12" s="10" t="s">
        <v>13</v>
      </c>
      <c r="C12" s="10"/>
      <c r="D12" s="11">
        <v>16072</v>
      </c>
      <c r="E12" s="11">
        <v>15923</v>
      </c>
      <c r="F12" s="12">
        <v>100.93575331281795</v>
      </c>
      <c r="G12" s="13"/>
    </row>
    <row r="13" spans="1:7" x14ac:dyDescent="0.25">
      <c r="A13" s="9">
        <v>7</v>
      </c>
      <c r="B13" s="10" t="s">
        <v>14</v>
      </c>
      <c r="C13" s="10"/>
      <c r="D13" s="11">
        <v>147</v>
      </c>
      <c r="E13" s="11">
        <v>186</v>
      </c>
      <c r="F13" s="12">
        <v>79.032258064516128</v>
      </c>
      <c r="G13" s="13"/>
    </row>
    <row r="14" spans="1:7" x14ac:dyDescent="0.25">
      <c r="A14" s="9">
        <v>8</v>
      </c>
      <c r="B14" s="10" t="s">
        <v>15</v>
      </c>
      <c r="C14" s="10"/>
      <c r="D14" s="11">
        <v>53306</v>
      </c>
      <c r="E14" s="11">
        <v>67915</v>
      </c>
      <c r="F14" s="12">
        <v>78.489288080689107</v>
      </c>
      <c r="G14" s="13"/>
    </row>
    <row r="15" spans="1:7" x14ac:dyDescent="0.25">
      <c r="A15" s="9">
        <v>9</v>
      </c>
      <c r="B15" s="10" t="s">
        <v>16</v>
      </c>
      <c r="C15" s="10"/>
      <c r="D15" s="19">
        <v>721</v>
      </c>
      <c r="E15" s="11">
        <v>24157.5</v>
      </c>
      <c r="F15" s="12">
        <v>2.9845803580668528</v>
      </c>
      <c r="G15" s="13"/>
    </row>
    <row r="16" spans="1:7" x14ac:dyDescent="0.25">
      <c r="A16" s="9">
        <v>10</v>
      </c>
      <c r="B16" s="10" t="s">
        <v>17</v>
      </c>
      <c r="C16" s="10"/>
      <c r="D16" s="19">
        <v>140</v>
      </c>
      <c r="E16" s="11">
        <v>130</v>
      </c>
      <c r="F16" s="12">
        <v>107.69230769230769</v>
      </c>
      <c r="G16" s="13"/>
    </row>
    <row r="17" spans="1:7" x14ac:dyDescent="0.25">
      <c r="A17" s="9">
        <v>11</v>
      </c>
      <c r="B17" s="10" t="s">
        <v>18</v>
      </c>
      <c r="C17" s="10"/>
      <c r="D17" s="11"/>
      <c r="E17" s="11"/>
      <c r="F17" s="20" t="e">
        <v>#DIV/0!</v>
      </c>
      <c r="G17" s="13"/>
    </row>
    <row r="18" spans="1:7" x14ac:dyDescent="0.25">
      <c r="A18" s="9">
        <v>12</v>
      </c>
      <c r="B18" s="10" t="s">
        <v>19</v>
      </c>
      <c r="C18" s="10"/>
      <c r="D18" s="11">
        <v>163550</v>
      </c>
      <c r="E18" s="11">
        <v>203487</v>
      </c>
      <c r="F18" s="12">
        <v>80.37368480541754</v>
      </c>
      <c r="G18" s="13"/>
    </row>
    <row r="19" spans="1:7" x14ac:dyDescent="0.25">
      <c r="A19" s="9">
        <v>13</v>
      </c>
      <c r="B19" s="10" t="s">
        <v>20</v>
      </c>
      <c r="C19" s="10"/>
      <c r="D19" s="21"/>
      <c r="E19" s="21"/>
      <c r="F19" s="22"/>
      <c r="G19" s="23"/>
    </row>
    <row r="20" spans="1:7" x14ac:dyDescent="0.25">
      <c r="A20" s="9"/>
      <c r="B20" s="24" t="s">
        <v>21</v>
      </c>
      <c r="C20" s="25" t="s">
        <v>22</v>
      </c>
      <c r="D20" s="11">
        <v>5</v>
      </c>
      <c r="E20" s="11">
        <v>17158</v>
      </c>
      <c r="F20" s="12">
        <v>5.8281851031588767E-4</v>
      </c>
      <c r="G20" s="13"/>
    </row>
    <row r="21" spans="1:7" x14ac:dyDescent="0.25">
      <c r="A21" s="9"/>
      <c r="B21" s="24" t="s">
        <v>23</v>
      </c>
      <c r="C21" s="25" t="s">
        <v>24</v>
      </c>
      <c r="D21" s="11">
        <v>629</v>
      </c>
      <c r="E21" s="26">
        <v>4811.2</v>
      </c>
      <c r="F21" s="38">
        <v>13.073661456601265</v>
      </c>
      <c r="G21" s="13"/>
    </row>
    <row r="22" spans="1:7" x14ac:dyDescent="0.25">
      <c r="A22" s="9"/>
      <c r="B22" s="24" t="s">
        <v>25</v>
      </c>
      <c r="C22" s="37" t="s">
        <v>26</v>
      </c>
      <c r="D22" s="11">
        <v>981.34407999999985</v>
      </c>
      <c r="E22" s="26">
        <v>981.34407999999985</v>
      </c>
      <c r="F22" s="12">
        <v>100</v>
      </c>
      <c r="G22" s="13"/>
    </row>
    <row r="23" spans="1:7" x14ac:dyDescent="0.25">
      <c r="A23" s="9"/>
      <c r="B23" s="24" t="s">
        <v>27</v>
      </c>
      <c r="C23" s="25" t="s">
        <v>28</v>
      </c>
      <c r="D23" s="11">
        <v>514</v>
      </c>
      <c r="E23" s="26">
        <v>356</v>
      </c>
      <c r="F23" s="12">
        <v>144.38202247191012</v>
      </c>
      <c r="G23" s="13"/>
    </row>
    <row r="24" spans="1:7" x14ac:dyDescent="0.25">
      <c r="A24" s="9"/>
      <c r="B24" s="24" t="s">
        <v>29</v>
      </c>
      <c r="C24" s="25" t="s">
        <v>30</v>
      </c>
      <c r="D24" s="11">
        <v>42151</v>
      </c>
      <c r="E24" s="26">
        <v>37694.618399999992</v>
      </c>
      <c r="F24" s="12">
        <v>111.82232846267522</v>
      </c>
      <c r="G24" s="13"/>
    </row>
    <row r="25" spans="1:7" x14ac:dyDescent="0.25">
      <c r="A25" s="9">
        <v>14</v>
      </c>
      <c r="B25" s="10" t="s">
        <v>31</v>
      </c>
      <c r="C25" s="10"/>
      <c r="D25" s="19">
        <v>448940</v>
      </c>
      <c r="E25" s="11">
        <v>622460</v>
      </c>
      <c r="F25" s="12">
        <v>72.123509944414096</v>
      </c>
      <c r="G25" s="13"/>
    </row>
    <row r="26" spans="1:7" x14ac:dyDescent="0.25">
      <c r="A26" s="9"/>
      <c r="B26" s="24" t="s">
        <v>32</v>
      </c>
      <c r="C26" s="25" t="s">
        <v>33</v>
      </c>
      <c r="D26" s="21"/>
      <c r="E26" s="21"/>
      <c r="F26" s="22"/>
      <c r="G26" s="27"/>
    </row>
    <row r="27" spans="1:7" x14ac:dyDescent="0.25">
      <c r="A27" s="9">
        <v>15</v>
      </c>
      <c r="B27" s="10" t="s">
        <v>34</v>
      </c>
      <c r="C27" s="10"/>
      <c r="D27" s="19">
        <v>7651</v>
      </c>
      <c r="E27" s="11">
        <v>622460</v>
      </c>
      <c r="F27" s="12">
        <v>1.2291552870867204</v>
      </c>
      <c r="G27" s="13"/>
    </row>
    <row r="28" spans="1:7" x14ac:dyDescent="0.25">
      <c r="A28" s="14">
        <v>16</v>
      </c>
      <c r="B28" s="15" t="s">
        <v>35</v>
      </c>
      <c r="C28" s="15"/>
      <c r="D28" s="16">
        <v>1</v>
      </c>
      <c r="E28" s="16">
        <v>1</v>
      </c>
      <c r="F28" s="17">
        <v>100</v>
      </c>
      <c r="G28" s="13"/>
    </row>
    <row r="29" spans="1:7" x14ac:dyDescent="0.25">
      <c r="A29" s="14">
        <v>17</v>
      </c>
      <c r="B29" s="15" t="s">
        <v>36</v>
      </c>
      <c r="C29" s="15"/>
      <c r="D29" s="16">
        <v>20</v>
      </c>
      <c r="E29" s="16">
        <v>186</v>
      </c>
      <c r="F29" s="17">
        <v>10.75268817204301</v>
      </c>
      <c r="G29" s="13"/>
    </row>
    <row r="30" spans="1:7" x14ac:dyDescent="0.25">
      <c r="A30" s="9">
        <v>18</v>
      </c>
      <c r="B30" s="10" t="s">
        <v>37</v>
      </c>
      <c r="C30" s="10"/>
      <c r="D30" s="19">
        <v>186</v>
      </c>
      <c r="E30" s="11">
        <v>186</v>
      </c>
      <c r="F30" s="28">
        <v>100</v>
      </c>
      <c r="G30" s="13"/>
    </row>
    <row r="32" spans="1:7" x14ac:dyDescent="0.25">
      <c r="E32" s="39" t="s">
        <v>38</v>
      </c>
      <c r="F32" s="39"/>
      <c r="G32" s="39"/>
    </row>
    <row r="33" spans="4:7" x14ac:dyDescent="0.25">
      <c r="E33" s="39" t="s">
        <v>39</v>
      </c>
      <c r="F33" s="39"/>
      <c r="G33" s="39"/>
    </row>
    <row r="34" spans="4:7" x14ac:dyDescent="0.25">
      <c r="D34" s="30"/>
      <c r="E34" s="33"/>
      <c r="F34" s="32"/>
      <c r="G34" s="33"/>
    </row>
    <row r="35" spans="4:7" x14ac:dyDescent="0.25">
      <c r="E35" s="33"/>
      <c r="F35" s="32"/>
      <c r="G35" s="33"/>
    </row>
    <row r="37" spans="4:7" x14ac:dyDescent="0.25">
      <c r="E37" s="42" t="s">
        <v>40</v>
      </c>
      <c r="F37" s="42"/>
      <c r="G37" s="42"/>
    </row>
    <row r="38" spans="4:7" x14ac:dyDescent="0.25">
      <c r="E38" s="39" t="s">
        <v>41</v>
      </c>
      <c r="F38" s="39"/>
      <c r="G38" s="39"/>
    </row>
    <row r="39" spans="4:7" x14ac:dyDescent="0.25">
      <c r="E39" s="39"/>
      <c r="F39" s="39"/>
      <c r="G39" s="39"/>
    </row>
  </sheetData>
  <mergeCells count="7">
    <mergeCell ref="E39:G39"/>
    <mergeCell ref="A1:G1"/>
    <mergeCell ref="A2:G2"/>
    <mergeCell ref="E32:G32"/>
    <mergeCell ref="E33:G33"/>
    <mergeCell ref="E37:G37"/>
    <mergeCell ref="E38:G3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copian</vt:lpstr>
      <vt:lpstr>Sheet2</vt:lpstr>
      <vt:lpstr>Sheet3</vt:lpstr>
    </vt:vector>
  </TitlesOfParts>
  <Company>Viettel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Se7ven</dc:creator>
  <cp:lastModifiedBy>user</cp:lastModifiedBy>
  <dcterms:created xsi:type="dcterms:W3CDTF">2013-11-21T03:27:28Z</dcterms:created>
  <dcterms:modified xsi:type="dcterms:W3CDTF">2014-06-30T02:28:18Z</dcterms:modified>
</cp:coreProperties>
</file>