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255" windowHeight="71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0" i="1"/>
  <c r="D30"/>
  <c r="F30" s="1"/>
  <c r="E29"/>
  <c r="D29"/>
  <c r="F29" s="1"/>
  <c r="F28"/>
  <c r="D28"/>
  <c r="E27"/>
  <c r="D27"/>
  <c r="F27" s="1"/>
  <c r="E25"/>
  <c r="D25"/>
  <c r="F25" s="1"/>
  <c r="E24"/>
  <c r="D24"/>
  <c r="F24" s="1"/>
  <c r="E23"/>
  <c r="D23"/>
  <c r="F23" s="1"/>
  <c r="E22"/>
  <c r="D22"/>
  <c r="F22" s="1"/>
  <c r="E21"/>
  <c r="D21"/>
  <c r="F21" s="1"/>
  <c r="E20"/>
  <c r="D20"/>
  <c r="F20" s="1"/>
  <c r="E18"/>
  <c r="D18"/>
  <c r="F18" s="1"/>
  <c r="E17"/>
  <c r="D17"/>
  <c r="F17" s="1"/>
  <c r="E16"/>
  <c r="D16"/>
  <c r="F16" s="1"/>
  <c r="E15"/>
  <c r="D15"/>
  <c r="F15" s="1"/>
  <c r="E14"/>
  <c r="D14"/>
  <c r="F14" s="1"/>
  <c r="E13"/>
  <c r="D13"/>
  <c r="F13" s="1"/>
  <c r="E12"/>
  <c r="D12"/>
  <c r="F12" s="1"/>
  <c r="E11"/>
  <c r="D11"/>
  <c r="F11" s="1"/>
  <c r="E10"/>
  <c r="D10"/>
  <c r="F10" s="1"/>
  <c r="E9"/>
  <c r="D9"/>
  <c r="F9" s="1"/>
  <c r="E8"/>
  <c r="D8"/>
  <c r="F8" s="1"/>
  <c r="E7"/>
  <c r="D7"/>
  <c r="F7" s="1"/>
  <c r="D3"/>
</calcChain>
</file>

<file path=xl/sharedStrings.xml><?xml version="1.0" encoding="utf-8"?>
<sst xmlns="http://schemas.openxmlformats.org/spreadsheetml/2006/main" count="44" uniqueCount="44">
  <si>
    <t>INDIKATOR KINERJA SPM TAHUN 2013</t>
  </si>
  <si>
    <t xml:space="preserve">DINAS KESEHATAN KABUPATEN/KOTA : </t>
  </si>
  <si>
    <t>TRIWULAN      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</si>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</sst>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4" fillId="0" borderId="4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4" xfId="0" quotePrefix="1" applyNumberFormat="1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164" fontId="3" fillId="2" borderId="4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2" fontId="3" fillId="0" borderId="4" xfId="0" applyNumberFormat="1" applyFont="1" applyBorder="1"/>
    <xf numFmtId="3" fontId="4" fillId="0" borderId="4" xfId="0" applyNumberFormat="1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3" fillId="3" borderId="4" xfId="0" applyFont="1" applyFill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ny%20ti2p/DATA%202014/profil%202014%20NEW/profil%20rekap%202013%20edit%20setelah%20validasi%2019%20me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 ok"/>
      <sheetName val="2 ok"/>
      <sheetName val="3 ok"/>
      <sheetName val="4 ok"/>
      <sheetName val="5 ok"/>
      <sheetName val="6 kib ok"/>
      <sheetName val="7 kib ok"/>
      <sheetName val="8 kib ok"/>
      <sheetName val="9 surveilans ok"/>
      <sheetName val="10 p2 ok"/>
      <sheetName val="10A p2 ok"/>
      <sheetName val="11 p2 ok"/>
      <sheetName val="11 A p2 ok"/>
      <sheetName val="12 p2 ok"/>
      <sheetName val="13 p2 ok"/>
      <sheetName val="14 p2 ok"/>
      <sheetName val="15 p2 ok"/>
      <sheetName val="16 p2 ok"/>
      <sheetName val="17 p2 ok"/>
      <sheetName val="18 p2 ok"/>
      <sheetName val="19 p2 ok"/>
      <sheetName val="20 p2 ok"/>
      <sheetName val="21 surveilns ok"/>
      <sheetName val="22 surveilns ok"/>
      <sheetName val="23 p2 ok"/>
      <sheetName val="24 p2 ok"/>
      <sheetName val="24A p2 ok"/>
      <sheetName val="25 p2 ok"/>
      <sheetName val="26 kib ok"/>
      <sheetName val="27 gizi ok"/>
      <sheetName val="28 kib ok"/>
      <sheetName val="29 surveilns ok"/>
      <sheetName val="30 gizi ok"/>
      <sheetName val="31 kib ok"/>
      <sheetName val="32 gizi ok"/>
      <sheetName val="33 kib ok"/>
      <sheetName val="34 kib ok"/>
      <sheetName val="35 kib ok"/>
      <sheetName val="36 kib ok"/>
      <sheetName val="37 kib ok"/>
      <sheetName val="38 surveilns ok"/>
      <sheetName val="39 surveinls ok"/>
      <sheetName val="40 surveilans ok"/>
      <sheetName val="41 gizi ok"/>
      <sheetName val="42 gizi ok"/>
      <sheetName val="43 kib ok"/>
      <sheetName val="44 gizi ok"/>
      <sheetName val="44A gizi ok"/>
      <sheetName val="45 gizi ok"/>
      <sheetName val=" 46 kib ok"/>
      <sheetName val="47kib ok"/>
      <sheetName val="48 kib ok"/>
      <sheetName val="49 yankesus ok"/>
      <sheetName val="50 surveilns ok"/>
      <sheetName val="51 surveilans ok"/>
      <sheetName val="52 yandas ok"/>
      <sheetName val="53 yandas ok"/>
      <sheetName val="54 pkm ok"/>
      <sheetName val="55 ok"/>
      <sheetName val="56 ok"/>
      <sheetName val="56A ok"/>
      <sheetName val="57 ok"/>
      <sheetName val="57A ok"/>
      <sheetName val="58 yankesus ok"/>
      <sheetName val="59 yankesus ok"/>
      <sheetName val="60 yankesus ok"/>
      <sheetName val="61 pkm ok"/>
      <sheetName val="62 pl ok"/>
      <sheetName val="63 p2 ok"/>
      <sheetName val="64 pl ok"/>
      <sheetName val="65 pl ok"/>
      <sheetName val="66 pl ok"/>
      <sheetName val="67 pl ok"/>
      <sheetName val="68 pl ok"/>
      <sheetName val="69 ipfk ok"/>
      <sheetName val="70 yankesus ok"/>
      <sheetName val="71 yankesus ok"/>
      <sheetName val="72 pkm ok"/>
      <sheetName val="73 pkm ok"/>
      <sheetName val="74 up ok"/>
      <sheetName val="75 up ok"/>
      <sheetName val="76 up ok"/>
      <sheetName val="77 up ok"/>
      <sheetName val="78 up ok"/>
      <sheetName val="79 ok"/>
      <sheetName val="SPM"/>
      <sheetName val="LINK SPM-PROFIL"/>
      <sheetName val="Sheet1"/>
    </sheetNames>
    <sheetDataSet>
      <sheetData sheetId="0"/>
      <sheetData sheetId="1">
        <row r="5">
          <cell r="F5" t="str">
            <v>LUMAJANG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5">
          <cell r="D35">
            <v>234292</v>
          </cell>
          <cell r="E35">
            <v>3</v>
          </cell>
        </row>
      </sheetData>
      <sheetData sheetId="10"/>
      <sheetData sheetId="11"/>
      <sheetData sheetId="12">
        <row r="39">
          <cell r="F39">
            <v>1127</v>
          </cell>
          <cell r="L39">
            <v>818</v>
          </cell>
        </row>
      </sheetData>
      <sheetData sheetId="13"/>
      <sheetData sheetId="14"/>
      <sheetData sheetId="15">
        <row r="39">
          <cell r="I39">
            <v>7826.1</v>
          </cell>
          <cell r="N39">
            <v>2558</v>
          </cell>
        </row>
      </sheetData>
      <sheetData sheetId="16"/>
      <sheetData sheetId="17"/>
      <sheetData sheetId="18">
        <row r="39">
          <cell r="I39">
            <v>21789.052000000003</v>
          </cell>
          <cell r="N39">
            <v>20860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37">
          <cell r="F37">
            <v>151</v>
          </cell>
        </row>
      </sheetData>
      <sheetData sheetId="26"/>
      <sheetData sheetId="27"/>
      <sheetData sheetId="28"/>
      <sheetData sheetId="29"/>
      <sheetData sheetId="30"/>
      <sheetData sheetId="31">
        <row r="37">
          <cell r="D37">
            <v>16936</v>
          </cell>
          <cell r="G37">
            <v>15127</v>
          </cell>
          <cell r="I37">
            <v>16166</v>
          </cell>
          <cell r="J37">
            <v>16001</v>
          </cell>
          <cell r="L37">
            <v>16166</v>
          </cell>
          <cell r="M37">
            <v>15225</v>
          </cell>
        </row>
      </sheetData>
      <sheetData sheetId="32"/>
      <sheetData sheetId="33"/>
      <sheetData sheetId="34">
        <row r="38">
          <cell r="E38">
            <v>3387.2000000000003</v>
          </cell>
          <cell r="F38">
            <v>3796</v>
          </cell>
          <cell r="M38">
            <v>2236.1999999999998</v>
          </cell>
          <cell r="R38">
            <v>1926</v>
          </cell>
        </row>
      </sheetData>
      <sheetData sheetId="35"/>
      <sheetData sheetId="36"/>
      <sheetData sheetId="37"/>
      <sheetData sheetId="38">
        <row r="36">
          <cell r="D36">
            <v>234576</v>
          </cell>
          <cell r="G36">
            <v>174507</v>
          </cell>
        </row>
      </sheetData>
      <sheetData sheetId="39"/>
      <sheetData sheetId="40">
        <row r="37">
          <cell r="F37">
            <v>14908</v>
          </cell>
          <cell r="K37">
            <v>14894</v>
          </cell>
        </row>
      </sheetData>
      <sheetData sheetId="41">
        <row r="37">
          <cell r="D37">
            <v>205</v>
          </cell>
          <cell r="E37">
            <v>156</v>
          </cell>
        </row>
      </sheetData>
      <sheetData sheetId="42"/>
      <sheetData sheetId="43"/>
      <sheetData sheetId="44"/>
      <sheetData sheetId="45">
        <row r="38">
          <cell r="F38">
            <v>450</v>
          </cell>
          <cell r="I38">
            <v>200</v>
          </cell>
        </row>
      </sheetData>
      <sheetData sheetId="46">
        <row r="38">
          <cell r="F38">
            <v>63353</v>
          </cell>
          <cell r="K38">
            <v>52489</v>
          </cell>
        </row>
      </sheetData>
      <sheetData sheetId="47"/>
      <sheetData sheetId="48"/>
      <sheetData sheetId="49">
        <row r="38">
          <cell r="F38">
            <v>469</v>
          </cell>
          <cell r="K38">
            <v>469</v>
          </cell>
        </row>
      </sheetData>
      <sheetData sheetId="50">
        <row r="38">
          <cell r="F38">
            <v>17050</v>
          </cell>
          <cell r="K38">
            <v>17050</v>
          </cell>
        </row>
      </sheetData>
      <sheetData sheetId="51"/>
      <sheetData sheetId="52"/>
      <sheetData sheetId="53">
        <row r="12">
          <cell r="D12">
            <v>5</v>
          </cell>
        </row>
      </sheetData>
      <sheetData sheetId="54"/>
      <sheetData sheetId="55">
        <row r="37">
          <cell r="E37">
            <v>27</v>
          </cell>
          <cell r="G37">
            <v>27</v>
          </cell>
        </row>
      </sheetData>
      <sheetData sheetId="56"/>
      <sheetData sheetId="57"/>
      <sheetData sheetId="58"/>
      <sheetData sheetId="59"/>
      <sheetData sheetId="60">
        <row r="39">
          <cell r="F39">
            <v>431806</v>
          </cell>
          <cell r="Q39">
            <v>71889</v>
          </cell>
          <cell r="W39">
            <v>9600</v>
          </cell>
        </row>
      </sheetData>
      <sheetData sheetId="61">
        <row r="40">
          <cell r="Q40">
            <v>37670</v>
          </cell>
          <cell r="W40">
            <v>469</v>
          </cell>
        </row>
      </sheetData>
      <sheetData sheetId="62">
        <row r="38">
          <cell r="K38">
            <v>4725</v>
          </cell>
          <cell r="Q38">
            <v>3509</v>
          </cell>
        </row>
      </sheetData>
      <sheetData sheetId="63">
        <row r="41">
          <cell r="K41">
            <v>913</v>
          </cell>
          <cell r="Q41">
            <v>360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37">
          <cell r="E37">
            <v>205</v>
          </cell>
          <cell r="G37">
            <v>191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90" zoomScaleSheetLayoutView="90" workbookViewId="0">
      <selection activeCell="F4" sqref="F4"/>
    </sheetView>
  </sheetViews>
  <sheetFormatPr defaultRowHeight="15"/>
  <cols>
    <col min="1" max="1" width="5.28515625" customWidth="1"/>
    <col min="2" max="2" width="4.5703125" customWidth="1"/>
    <col min="3" max="3" width="52.5703125" customWidth="1"/>
    <col min="5" max="5" width="12.140625" customWidth="1"/>
    <col min="6" max="6" width="1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8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 t="str">
        <f>'[1]1 ok'!F5</f>
        <v>LUMAJANG</v>
      </c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8">
      <c r="A5" s="4"/>
      <c r="B5" s="4"/>
      <c r="C5" s="4"/>
      <c r="D5" s="4"/>
      <c r="E5" s="4"/>
      <c r="F5" s="4"/>
      <c r="G5" s="4"/>
    </row>
    <row r="6" spans="1:7" ht="64.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>
      <c r="A7" s="10">
        <v>1</v>
      </c>
      <c r="B7" s="11" t="s">
        <v>9</v>
      </c>
      <c r="C7" s="11"/>
      <c r="D7" s="12">
        <f>'[1]28 kib ok'!G37</f>
        <v>15127</v>
      </c>
      <c r="E7" s="13">
        <f>'[1]28 kib ok'!D37</f>
        <v>16936</v>
      </c>
      <c r="F7" s="14">
        <f>D7/E7*100</f>
        <v>89.318611242324039</v>
      </c>
      <c r="G7" s="11"/>
    </row>
    <row r="8" spans="1:7">
      <c r="A8" s="10">
        <v>2</v>
      </c>
      <c r="B8" s="11" t="s">
        <v>10</v>
      </c>
      <c r="C8" s="11"/>
      <c r="D8" s="13">
        <f>'[1]31 kib ok'!F38</f>
        <v>3796</v>
      </c>
      <c r="E8" s="13">
        <f>'[1]31 kib ok'!E38</f>
        <v>3387.2000000000003</v>
      </c>
      <c r="F8" s="14">
        <f t="shared" ref="F8:F30" si="0">D8/E8*100</f>
        <v>112.06896551724137</v>
      </c>
      <c r="G8" s="11"/>
    </row>
    <row r="9" spans="1:7">
      <c r="A9" s="15">
        <v>3</v>
      </c>
      <c r="B9" s="16" t="s">
        <v>11</v>
      </c>
      <c r="C9" s="17"/>
      <c r="D9" s="12">
        <f>'[1]28 kib ok'!J37</f>
        <v>16001</v>
      </c>
      <c r="E9" s="13">
        <f>'[1]28 kib ok'!I37</f>
        <v>16166</v>
      </c>
      <c r="F9" s="14">
        <f t="shared" si="0"/>
        <v>98.979339354200164</v>
      </c>
      <c r="G9" s="11"/>
    </row>
    <row r="10" spans="1:7">
      <c r="A10" s="10">
        <v>4</v>
      </c>
      <c r="B10" s="11" t="s">
        <v>12</v>
      </c>
      <c r="C10" s="11"/>
      <c r="D10" s="12">
        <f>'[1]28 kib ok'!M37</f>
        <v>15225</v>
      </c>
      <c r="E10" s="13">
        <f>'[1]28 kib ok'!L37</f>
        <v>16166</v>
      </c>
      <c r="F10" s="14">
        <f>D10/E10*100</f>
        <v>94.179141407893113</v>
      </c>
      <c r="G10" s="11"/>
    </row>
    <row r="11" spans="1:7">
      <c r="A11" s="10">
        <v>5</v>
      </c>
      <c r="B11" s="11" t="s">
        <v>13</v>
      </c>
      <c r="C11" s="11"/>
      <c r="D11" s="13">
        <f>'[1]31 kib ok'!R38</f>
        <v>1926</v>
      </c>
      <c r="E11" s="13">
        <f>'[1]31 kib ok'!M38</f>
        <v>2236.1999999999998</v>
      </c>
      <c r="F11" s="14">
        <f>D11/E11*100</f>
        <v>86.128253286825867</v>
      </c>
      <c r="G11" s="11"/>
    </row>
    <row r="12" spans="1:7">
      <c r="A12" s="10">
        <v>6</v>
      </c>
      <c r="B12" s="11" t="s">
        <v>14</v>
      </c>
      <c r="C12" s="11"/>
      <c r="D12" s="12">
        <f>'[1]37 kib ok'!K37</f>
        <v>14894</v>
      </c>
      <c r="E12" s="13">
        <f>'[1]37 kib ok'!F37</f>
        <v>14908</v>
      </c>
      <c r="F12" s="14">
        <f>D12/E12*100</f>
        <v>99.90609068956266</v>
      </c>
      <c r="G12" s="11"/>
    </row>
    <row r="13" spans="1:7">
      <c r="A13" s="10">
        <v>7</v>
      </c>
      <c r="B13" s="11" t="s">
        <v>15</v>
      </c>
      <c r="C13" s="11"/>
      <c r="D13" s="12">
        <f>'[1]38 surveilns ok'!E37</f>
        <v>156</v>
      </c>
      <c r="E13" s="18">
        <f>'[1]38 surveilns ok'!D37</f>
        <v>205</v>
      </c>
      <c r="F13" s="14">
        <f>D13/E13*100</f>
        <v>76.097560975609753</v>
      </c>
      <c r="G13" s="11"/>
    </row>
    <row r="14" spans="1:7">
      <c r="A14" s="10">
        <v>8</v>
      </c>
      <c r="B14" s="11" t="s">
        <v>16</v>
      </c>
      <c r="C14" s="11"/>
      <c r="D14" s="13">
        <f>'[1]43 kib ok'!K38</f>
        <v>52489</v>
      </c>
      <c r="E14" s="13">
        <f>'[1]43 kib ok'!F38</f>
        <v>63353</v>
      </c>
      <c r="F14" s="14">
        <f>D14/E14*100</f>
        <v>82.851640806275952</v>
      </c>
      <c r="G14" s="11"/>
    </row>
    <row r="15" spans="1:7">
      <c r="A15" s="10">
        <v>9</v>
      </c>
      <c r="B15" s="11" t="s">
        <v>17</v>
      </c>
      <c r="C15" s="11"/>
      <c r="D15" s="13">
        <f>'[1]42 gizi ok'!I38</f>
        <v>200</v>
      </c>
      <c r="E15" s="13">
        <f>'[1]42 gizi ok'!F38</f>
        <v>450</v>
      </c>
      <c r="F15" s="14">
        <f t="shared" si="0"/>
        <v>44.444444444444443</v>
      </c>
      <c r="G15" s="11"/>
    </row>
    <row r="16" spans="1:7">
      <c r="A16" s="10">
        <v>10</v>
      </c>
      <c r="B16" s="11" t="s">
        <v>18</v>
      </c>
      <c r="C16" s="11"/>
      <c r="D16" s="12">
        <f>'[1]45 gizi ok'!K38</f>
        <v>469</v>
      </c>
      <c r="E16" s="13">
        <f>'[1]45 gizi ok'!F38</f>
        <v>469</v>
      </c>
      <c r="F16" s="14">
        <f t="shared" si="0"/>
        <v>100</v>
      </c>
      <c r="G16" s="11"/>
    </row>
    <row r="17" spans="1:7">
      <c r="A17" s="10">
        <v>11</v>
      </c>
      <c r="B17" s="11" t="s">
        <v>19</v>
      </c>
      <c r="C17" s="11"/>
      <c r="D17" s="19">
        <f>'[1] 46 kib ok'!K38</f>
        <v>17050</v>
      </c>
      <c r="E17" s="13">
        <f>'[1] 46 kib ok'!F38</f>
        <v>17050</v>
      </c>
      <c r="F17" s="14">
        <f t="shared" si="0"/>
        <v>100</v>
      </c>
      <c r="G17" s="11"/>
    </row>
    <row r="18" spans="1:7">
      <c r="A18" s="10">
        <v>12</v>
      </c>
      <c r="B18" s="11" t="s">
        <v>20</v>
      </c>
      <c r="C18" s="11"/>
      <c r="D18" s="13">
        <f>'[1]35 kib ok'!G36</f>
        <v>174507</v>
      </c>
      <c r="E18" s="13">
        <f>'[1]35 kib ok'!D36</f>
        <v>234576</v>
      </c>
      <c r="F18" s="14">
        <f>D18/E18*100</f>
        <v>74.392520974012683</v>
      </c>
      <c r="G18" s="11"/>
    </row>
    <row r="19" spans="1:7">
      <c r="A19" s="10">
        <v>13</v>
      </c>
      <c r="B19" s="11" t="s">
        <v>21</v>
      </c>
      <c r="C19" s="11"/>
      <c r="D19" s="20"/>
      <c r="E19" s="20"/>
      <c r="F19" s="21"/>
      <c r="G19" s="22"/>
    </row>
    <row r="20" spans="1:7">
      <c r="A20" s="10"/>
      <c r="B20" s="23" t="s">
        <v>22</v>
      </c>
      <c r="C20" s="24" t="s">
        <v>23</v>
      </c>
      <c r="D20" s="13">
        <f>'[1]9 surveilans ok'!E35</f>
        <v>3</v>
      </c>
      <c r="E20" s="18">
        <f>'[1]9 surveilans ok'!D35</f>
        <v>234292</v>
      </c>
      <c r="F20" s="14">
        <f>D20/E20*100000</f>
        <v>1.280453451248869</v>
      </c>
      <c r="G20" s="25"/>
    </row>
    <row r="21" spans="1:7">
      <c r="A21" s="10"/>
      <c r="B21" s="23" t="s">
        <v>24</v>
      </c>
      <c r="C21" s="24" t="s">
        <v>25</v>
      </c>
      <c r="D21" s="26">
        <f>'[1]13 p2 ok'!N39</f>
        <v>2558</v>
      </c>
      <c r="E21" s="13">
        <f>'[1]13 p2 ok'!I39</f>
        <v>7826.1</v>
      </c>
      <c r="F21" s="14">
        <f t="shared" si="0"/>
        <v>32.685501079720417</v>
      </c>
      <c r="G21" s="11"/>
    </row>
    <row r="22" spans="1:7">
      <c r="A22" s="10"/>
      <c r="B22" s="23" t="s">
        <v>26</v>
      </c>
      <c r="C22" s="24" t="s">
        <v>27</v>
      </c>
      <c r="D22" s="27">
        <f>'[1]11 p2 ok'!L39</f>
        <v>818</v>
      </c>
      <c r="E22" s="13">
        <f>'[1]11 p2 ok'!F39</f>
        <v>1127</v>
      </c>
      <c r="F22" s="14">
        <f t="shared" si="0"/>
        <v>72.58207630878438</v>
      </c>
      <c r="G22" s="11"/>
    </row>
    <row r="23" spans="1:7">
      <c r="A23" s="10"/>
      <c r="B23" s="23" t="s">
        <v>28</v>
      </c>
      <c r="C23" s="24" t="s">
        <v>29</v>
      </c>
      <c r="D23" s="26">
        <f>'[1]23 p2 ok'!F37</f>
        <v>151</v>
      </c>
      <c r="E23" s="13">
        <f>'[1]23 p2 ok'!F37</f>
        <v>151</v>
      </c>
      <c r="F23" s="14">
        <f t="shared" si="0"/>
        <v>100</v>
      </c>
      <c r="G23" s="11"/>
    </row>
    <row r="24" spans="1:7">
      <c r="A24" s="10"/>
      <c r="B24" s="23" t="s">
        <v>30</v>
      </c>
      <c r="C24" s="24" t="s">
        <v>31</v>
      </c>
      <c r="D24" s="26">
        <f>'[1]16 p2 ok'!N39</f>
        <v>20860</v>
      </c>
      <c r="E24" s="13">
        <f>'[1]16 p2 ok'!I39</f>
        <v>21789.052000000003</v>
      </c>
      <c r="F24" s="14">
        <f t="shared" si="0"/>
        <v>95.736152265825964</v>
      </c>
      <c r="G24" s="11"/>
    </row>
    <row r="25" spans="1:7">
      <c r="A25" s="10">
        <v>14</v>
      </c>
      <c r="B25" s="11" t="s">
        <v>32</v>
      </c>
      <c r="C25" s="11"/>
      <c r="D25" s="27">
        <f>'[1]56 ok'!Q39+'[1]56A ok'!Q40+'[1]57 ok'!K38+'[1]57A ok'!K41</f>
        <v>115197</v>
      </c>
      <c r="E25" s="13">
        <f>'[1]56 ok'!F39</f>
        <v>431806</v>
      </c>
      <c r="F25" s="14">
        <f t="shared" si="0"/>
        <v>26.677952599083849</v>
      </c>
      <c r="G25" s="11"/>
    </row>
    <row r="26" spans="1:7">
      <c r="A26" s="10"/>
      <c r="B26" s="23" t="s">
        <v>33</v>
      </c>
      <c r="C26" s="24" t="s">
        <v>34</v>
      </c>
      <c r="D26" s="28"/>
      <c r="E26" s="28"/>
      <c r="F26" s="29"/>
      <c r="G26" s="30"/>
    </row>
    <row r="27" spans="1:7">
      <c r="A27" s="10">
        <v>15</v>
      </c>
      <c r="B27" s="11" t="s">
        <v>35</v>
      </c>
      <c r="C27" s="11"/>
      <c r="D27" s="27">
        <f>'[1]56 ok'!W39+'[1]56A ok'!W40+'[1]57 ok'!Q38+'[1]57A ok'!Q41</f>
        <v>13938</v>
      </c>
      <c r="E27" s="13">
        <f>('[1]56 ok'!F39)</f>
        <v>431806</v>
      </c>
      <c r="F27" s="14">
        <f t="shared" si="0"/>
        <v>3.2278384274419527</v>
      </c>
      <c r="G27" s="11"/>
    </row>
    <row r="28" spans="1:7">
      <c r="A28" s="15">
        <v>16</v>
      </c>
      <c r="B28" s="16" t="s">
        <v>36</v>
      </c>
      <c r="C28" s="17"/>
      <c r="D28" s="27">
        <f>'[1]49 yankesus ok'!D12</f>
        <v>5</v>
      </c>
      <c r="E28" s="13">
        <v>6</v>
      </c>
      <c r="F28" s="14">
        <f t="shared" si="0"/>
        <v>83.333333333333343</v>
      </c>
      <c r="G28" s="11"/>
    </row>
    <row r="29" spans="1:7">
      <c r="A29" s="15">
        <v>17</v>
      </c>
      <c r="B29" s="16" t="s">
        <v>37</v>
      </c>
      <c r="C29" s="17"/>
      <c r="D29" s="26">
        <f>'[1]51 surveilans ok'!G37</f>
        <v>27</v>
      </c>
      <c r="E29" s="13">
        <f>'[1]51 surveilans ok'!E37</f>
        <v>27</v>
      </c>
      <c r="F29" s="14">
        <f t="shared" si="0"/>
        <v>100</v>
      </c>
      <c r="G29" s="11"/>
    </row>
    <row r="30" spans="1:7">
      <c r="A30" s="10">
        <v>18</v>
      </c>
      <c r="B30" s="11" t="s">
        <v>38</v>
      </c>
      <c r="C30" s="11"/>
      <c r="D30" s="27">
        <f>'[1]73 pkm ok'!G37</f>
        <v>191</v>
      </c>
      <c r="E30" s="13">
        <f>'[1]73 pkm ok'!E37</f>
        <v>205</v>
      </c>
      <c r="F30" s="14">
        <f t="shared" si="0"/>
        <v>93.170731707317074</v>
      </c>
      <c r="G30" s="11"/>
    </row>
    <row r="31" spans="1:7">
      <c r="D31" s="31"/>
    </row>
    <row r="32" spans="1:7">
      <c r="E32" s="32" t="s">
        <v>39</v>
      </c>
      <c r="F32" s="33"/>
      <c r="G32" s="33"/>
    </row>
    <row r="33" spans="3:7">
      <c r="E33" s="33" t="s">
        <v>40</v>
      </c>
      <c r="F33" s="33"/>
      <c r="G33" s="33"/>
    </row>
    <row r="34" spans="3:7">
      <c r="E34" s="33" t="s">
        <v>41</v>
      </c>
      <c r="F34" s="33"/>
      <c r="G34" s="33"/>
    </row>
    <row r="35" spans="3:7">
      <c r="C35" s="34"/>
      <c r="E35" s="35"/>
      <c r="F35" s="35"/>
      <c r="G35" s="35"/>
    </row>
    <row r="36" spans="3:7">
      <c r="E36" s="35"/>
      <c r="F36" s="35"/>
      <c r="G36" s="35"/>
    </row>
    <row r="38" spans="3:7">
      <c r="E38" s="36" t="s">
        <v>42</v>
      </c>
      <c r="F38" s="36"/>
      <c r="G38" s="36"/>
    </row>
    <row r="39" spans="3:7">
      <c r="E39" s="33" t="s">
        <v>43</v>
      </c>
      <c r="F39" s="33"/>
      <c r="G39" s="33"/>
    </row>
  </sheetData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ageMargins left="0.7" right="0.7" top="0.75" bottom="0.75" header="0.3" footer="0.3"/>
  <pageSetup paperSize="9" scale="8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FENI</dc:creator>
  <cp:lastModifiedBy>FENI</cp:lastModifiedBy>
  <dcterms:created xsi:type="dcterms:W3CDTF">2014-05-19T07:29:19Z</dcterms:created>
  <dcterms:modified xsi:type="dcterms:W3CDTF">2014-05-19T07:31:20Z</dcterms:modified>
</cp:coreProperties>
</file>