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9375" windowHeight="3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25" i="1"/>
  <c r="C24"/>
  <c r="C23"/>
  <c r="E23" s="1"/>
  <c r="C22"/>
  <c r="E22" s="1"/>
  <c r="E7"/>
  <c r="E9"/>
  <c r="E11"/>
  <c r="E12"/>
  <c r="E13"/>
  <c r="E14"/>
  <c r="E15"/>
  <c r="E16"/>
  <c r="E17"/>
  <c r="E18"/>
  <c r="E19"/>
  <c r="E21"/>
  <c r="E24"/>
  <c r="E25"/>
  <c r="E26"/>
  <c r="E28"/>
  <c r="E29"/>
  <c r="E31"/>
  <c r="E33"/>
  <c r="E8"/>
</calcChain>
</file>

<file path=xl/sharedStrings.xml><?xml version="1.0" encoding="utf-8"?>
<sst xmlns="http://schemas.openxmlformats.org/spreadsheetml/2006/main" count="49" uniqueCount="49">
  <si>
    <t>INDIKATOR KINERJA SPM TAHUN 2013</t>
  </si>
  <si>
    <t>DINKES KAB/KOTA : LAMONGAN</t>
  </si>
  <si>
    <t>NO</t>
  </si>
  <si>
    <t>NAMA INDIKATOR</t>
  </si>
  <si>
    <t>HASIL/ REALISASI (A)</t>
  </si>
  <si>
    <t>TARGET/ SASARAN SETAHUN (B)</t>
  </si>
  <si>
    <t>(A)/(B)        ( %)</t>
  </si>
  <si>
    <t>KET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</si>
  <si>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</si>
  <si>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</si>
  <si>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</si>
  <si>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</si>
  <si>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</si>
  <si>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</si>
  <si>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</si>
  <si>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</si>
  <si>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</si>
  <si>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</si>
  <si>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 xml:space="preserve">                                                           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</si>
  <si>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</si>
  <si>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</si>
  <si>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</si>
  <si>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</si>
  <si>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</si>
  <si>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</si>
  <si>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</si>
  <si>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</si>
  <si>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</si>
  <si>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</si>
  <si>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</si>
  <si>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</si>
  <si>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</si>
  <si>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</si>
  <si>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</si>
  <si>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</si>
  <si>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desa siaga aktif</t>
  </si>
  <si>
    <t>KEPALA DINAS KESEHATAN</t>
  </si>
  <si>
    <t>KABUPATEN LAMONGAN</t>
  </si>
  <si>
    <t>drg. FIDA NURAIDA, M.Kes</t>
  </si>
  <si>
    <t>Pembina Tk. I</t>
  </si>
  <si>
    <t>NIP. 19660219 199303 2 007</t>
  </si>
  <si>
    <t>Cakupan pertolongan persalinan oleh tenaga kesehatan yang</t>
  </si>
  <si>
    <t>memiliki kompetensi kebidanan</t>
  </si>
  <si>
    <t>Cakupan pelayanan gawat darurat level 1 yang harus diberikan sarana</t>
  </si>
  <si>
    <t>kesehatan (RS) di Kab/Kota</t>
  </si>
  <si>
    <t>Cakupan desa/kelurahan mengalami KLB yang dilakukan penyelidikan</t>
  </si>
  <si>
    <t>epidemiologi &lt; 24 jam</t>
  </si>
  <si>
    <t>TRIWULAN                 : IV</t>
  </si>
  <si>
    <t>Lamongan,       Januari 2014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</si>
</sst>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2" fillId="0" borderId="0" xfId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0" fontId="2" fillId="0" borderId="3" xfId="1" applyBorder="1" applyAlignment="1">
      <alignment horizontal="center"/>
    </xf>
    <xf numFmtId="0" fontId="2" fillId="0" borderId="3" xfId="1" applyBorder="1"/>
    <xf numFmtId="3" fontId="2" fillId="0" borderId="3" xfId="1" applyNumberFormat="1" applyBorder="1"/>
    <xf numFmtId="3" fontId="5" fillId="2" borderId="3" xfId="2" applyNumberFormat="1" applyFont="1" applyFill="1" applyBorder="1" applyAlignment="1">
      <alignment horizontal="right" vertical="center"/>
    </xf>
    <xf numFmtId="3" fontId="5" fillId="0" borderId="3" xfId="3" applyNumberFormat="1" applyFont="1" applyFill="1" applyBorder="1" applyAlignment="1">
      <alignment horizontal="center" vertical="center"/>
    </xf>
    <xf numFmtId="0" fontId="2" fillId="0" borderId="4" xfId="1" applyBorder="1" applyAlignment="1">
      <alignment horizontal="center"/>
    </xf>
    <xf numFmtId="0" fontId="2" fillId="0" borderId="4" xfId="1" applyBorder="1"/>
    <xf numFmtId="3" fontId="2" fillId="0" borderId="4" xfId="1" applyNumberFormat="1" applyBorder="1"/>
    <xf numFmtId="3" fontId="5" fillId="2" borderId="4" xfId="2" applyNumberFormat="1" applyFont="1" applyFill="1" applyBorder="1" applyAlignment="1">
      <alignment horizontal="right" vertical="center"/>
    </xf>
    <xf numFmtId="3" fontId="5" fillId="0" borderId="4" xfId="2" applyNumberFormat="1" applyFont="1" applyFill="1" applyBorder="1" applyAlignment="1">
      <alignment vertical="center"/>
    </xf>
    <xf numFmtId="3" fontId="5" fillId="0" borderId="4" xfId="3" applyNumberFormat="1" applyFont="1" applyFill="1" applyBorder="1" applyAlignment="1">
      <alignment horizontal="center" vertical="center"/>
    </xf>
    <xf numFmtId="0" fontId="2" fillId="0" borderId="4" xfId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3" fontId="2" fillId="0" borderId="4" xfId="1" applyNumberFormat="1" applyFont="1" applyBorder="1" applyAlignment="1">
      <alignment vertical="top" wrapText="1"/>
    </xf>
    <xf numFmtId="3" fontId="5" fillId="3" borderId="4" xfId="2" applyNumberFormat="1" applyFont="1" applyFill="1" applyBorder="1" applyAlignment="1">
      <alignment horizontal="right" vertical="center"/>
    </xf>
    <xf numFmtId="3" fontId="5" fillId="3" borderId="4" xfId="3" applyNumberFormat="1" applyFont="1" applyFill="1" applyBorder="1" applyAlignment="1">
      <alignment horizontal="left" vertical="center" wrapText="1"/>
    </xf>
    <xf numFmtId="0" fontId="2" fillId="0" borderId="0" xfId="1" applyFont="1"/>
    <xf numFmtId="3" fontId="5" fillId="0" borderId="4" xfId="2" applyNumberFormat="1" applyFont="1" applyFill="1" applyBorder="1" applyAlignment="1">
      <alignment horizontal="right" vertical="center"/>
    </xf>
    <xf numFmtId="3" fontId="5" fillId="0" borderId="4" xfId="2" applyNumberFormat="1" applyFont="1" applyFill="1" applyBorder="1" applyAlignment="1">
      <alignment vertical="center" wrapText="1"/>
    </xf>
    <xf numFmtId="3" fontId="5" fillId="4" borderId="4" xfId="2" applyNumberFormat="1" applyFont="1" applyFill="1" applyBorder="1" applyAlignment="1">
      <alignment horizontal="right" vertical="center"/>
    </xf>
    <xf numFmtId="3" fontId="5" fillId="4" borderId="4" xfId="3" applyNumberFormat="1" applyFont="1" applyFill="1" applyBorder="1" applyAlignment="1">
      <alignment horizontal="center" vertical="center"/>
    </xf>
    <xf numFmtId="0" fontId="2" fillId="0" borderId="4" xfId="1" applyBorder="1" applyAlignment="1">
      <alignment horizontal="right"/>
    </xf>
    <xf numFmtId="0" fontId="2" fillId="0" borderId="6" xfId="1" applyBorder="1"/>
    <xf numFmtId="3" fontId="0" fillId="0" borderId="0" xfId="0" applyNumberFormat="1"/>
    <xf numFmtId="0" fontId="2" fillId="0" borderId="6" xfId="1" applyFont="1" applyBorder="1"/>
    <xf numFmtId="0" fontId="2" fillId="0" borderId="4" xfId="1" applyFont="1" applyBorder="1" applyAlignment="1">
      <alignment horizontal="right"/>
    </xf>
    <xf numFmtId="3" fontId="0" fillId="5" borderId="0" xfId="0" applyNumberFormat="1" applyFill="1"/>
    <xf numFmtId="3" fontId="5" fillId="5" borderId="4" xfId="2" applyNumberFormat="1" applyFont="1" applyFill="1" applyBorder="1" applyAlignment="1">
      <alignment horizontal="right" vertical="center"/>
    </xf>
    <xf numFmtId="3" fontId="5" fillId="5" borderId="4" xfId="3" applyNumberFormat="1" applyFont="1" applyFill="1" applyBorder="1" applyAlignment="1">
      <alignment horizontal="center" vertical="center"/>
    </xf>
    <xf numFmtId="0" fontId="2" fillId="0" borderId="4" xfId="1" applyBorder="1" applyAlignment="1">
      <alignment horizontal="right" vertical="top" wrapText="1"/>
    </xf>
    <xf numFmtId="0" fontId="2" fillId="0" borderId="5" xfId="1" applyBorder="1" applyAlignment="1">
      <alignment vertical="top" wrapText="1"/>
    </xf>
    <xf numFmtId="3" fontId="2" fillId="0" borderId="4" xfId="1" applyNumberFormat="1" applyBorder="1" applyAlignment="1">
      <alignment vertical="top" wrapText="1"/>
    </xf>
    <xf numFmtId="0" fontId="2" fillId="0" borderId="7" xfId="1" applyBorder="1" applyAlignment="1">
      <alignment horizontal="right"/>
    </xf>
    <xf numFmtId="0" fontId="2" fillId="0" borderId="8" xfId="1" applyBorder="1"/>
    <xf numFmtId="3" fontId="2" fillId="0" borderId="7" xfId="1" applyNumberFormat="1" applyBorder="1"/>
    <xf numFmtId="3" fontId="5" fillId="2" borderId="7" xfId="2" applyNumberFormat="1" applyFont="1" applyFill="1" applyBorder="1" applyAlignment="1">
      <alignment horizontal="right" vertical="center"/>
    </xf>
    <xf numFmtId="3" fontId="6" fillId="2" borderId="7" xfId="3" applyNumberFormat="1" applyFont="1" applyFill="1" applyBorder="1" applyAlignment="1">
      <alignment horizontal="center" vertical="center" wrapText="1"/>
    </xf>
    <xf numFmtId="3" fontId="2" fillId="0" borderId="0" xfId="1" applyNumberFormat="1"/>
    <xf numFmtId="3" fontId="2" fillId="0" borderId="0" xfId="1" applyNumberFormat="1" applyAlignment="1">
      <alignment horizontal="center"/>
    </xf>
    <xf numFmtId="0" fontId="2" fillId="0" borderId="0" xfId="1" applyAlignment="1">
      <alignment horizontal="center"/>
    </xf>
    <xf numFmtId="4" fontId="5" fillId="0" borderId="3" xfId="2" applyNumberFormat="1" applyFont="1" applyFill="1" applyBorder="1" applyAlignment="1">
      <alignment vertical="center"/>
    </xf>
    <xf numFmtId="4" fontId="5" fillId="0" borderId="4" xfId="2" applyNumberFormat="1" applyFont="1" applyFill="1" applyBorder="1" applyAlignment="1">
      <alignment vertical="center"/>
    </xf>
    <xf numFmtId="4" fontId="5" fillId="0" borderId="7" xfId="2" applyNumberFormat="1" applyFont="1" applyFill="1" applyBorder="1" applyAlignment="1">
      <alignment vertical="center"/>
    </xf>
    <xf numFmtId="0" fontId="2" fillId="0" borderId="0" xfId="1" applyFont="1" applyAlignment="1"/>
    <xf numFmtId="0" fontId="2" fillId="0" borderId="0" xfId="1" applyAlignment="1"/>
    <xf numFmtId="0" fontId="7" fillId="0" borderId="0" xfId="1" applyFont="1" applyAlignment="1"/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1" xfId="1" applyNumberFormat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2" fillId="0" borderId="9" xfId="1" applyBorder="1" applyAlignment="1">
      <alignment horizontal="right" vertical="top" wrapText="1"/>
    </xf>
    <xf numFmtId="0" fontId="2" fillId="0" borderId="10" xfId="1" applyFont="1" applyBorder="1" applyAlignment="1">
      <alignment vertical="top" wrapText="1"/>
    </xf>
    <xf numFmtId="3" fontId="2" fillId="0" borderId="9" xfId="1" applyNumberFormat="1" applyFont="1" applyBorder="1" applyAlignment="1">
      <alignment vertical="top" wrapText="1"/>
    </xf>
    <xf numFmtId="3" fontId="5" fillId="2" borderId="9" xfId="2" applyNumberFormat="1" applyFont="1" applyFill="1" applyBorder="1" applyAlignment="1">
      <alignment horizontal="right" vertical="center"/>
    </xf>
    <xf numFmtId="3" fontId="5" fillId="0" borderId="9" xfId="3" applyNumberFormat="1" applyFont="1" applyFill="1" applyBorder="1" applyAlignment="1">
      <alignment horizontal="center" vertical="center"/>
    </xf>
    <xf numFmtId="4" fontId="5" fillId="5" borderId="4" xfId="2" applyNumberFormat="1" applyFont="1" applyFill="1" applyBorder="1" applyAlignment="1">
      <alignment vertic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</cellXfs>
  <cellStyles count="4">
    <cellStyle name="Comma [0] 2" xfId="3"/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IBULAN%20I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1">
          <cell r="C21">
            <v>1012</v>
          </cell>
        </row>
        <row r="22">
          <cell r="C22">
            <v>807</v>
          </cell>
        </row>
        <row r="23">
          <cell r="C23">
            <v>516</v>
          </cell>
        </row>
        <row r="24">
          <cell r="C24">
            <v>11044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A13" zoomScale="80" zoomScaleNormal="80" workbookViewId="0">
      <selection activeCell="C28" sqref="C28"/>
    </sheetView>
  </sheetViews>
  <sheetFormatPr defaultRowHeight="15"/>
  <cols>
    <col min="1" max="1" width="5.5703125" customWidth="1"/>
    <col min="2" max="2" width="63.85546875" customWidth="1"/>
    <col min="3" max="3" width="13.140625" customWidth="1"/>
    <col min="4" max="4" width="15.7109375" customWidth="1"/>
    <col min="5" max="5" width="9.28515625" customWidth="1"/>
    <col min="6" max="6" width="10.85546875" customWidth="1"/>
  </cols>
  <sheetData>
    <row r="1" spans="1:7" ht="18">
      <c r="A1" s="67" t="s">
        <v>0</v>
      </c>
      <c r="B1" s="67"/>
      <c r="C1" s="67"/>
      <c r="D1" s="67"/>
      <c r="E1" s="67"/>
      <c r="F1" s="67"/>
      <c r="G1" s="2"/>
    </row>
    <row r="2" spans="1:7" ht="18">
      <c r="A2" s="68"/>
      <c r="B2" s="68"/>
      <c r="C2" s="68"/>
      <c r="D2" s="68"/>
      <c r="E2" s="68"/>
      <c r="F2" s="68"/>
      <c r="G2" s="2"/>
    </row>
    <row r="3" spans="1:7" ht="18">
      <c r="A3" s="3" t="s">
        <v>1</v>
      </c>
      <c r="B3" s="4"/>
      <c r="C3" s="5"/>
      <c r="D3" s="5"/>
      <c r="E3" s="4"/>
      <c r="F3" s="4"/>
      <c r="G3" s="2"/>
    </row>
    <row r="4" spans="1:7" ht="18">
      <c r="A4" s="3" t="s">
        <v>47</v>
      </c>
      <c r="B4" s="4"/>
      <c r="C4" s="5"/>
      <c r="D4" s="5"/>
      <c r="E4" s="4"/>
      <c r="F4" s="4"/>
      <c r="G4" s="2"/>
    </row>
    <row r="5" spans="1:7" ht="18">
      <c r="A5" s="4"/>
      <c r="B5" s="4"/>
      <c r="C5" s="5"/>
      <c r="D5" s="5"/>
      <c r="E5" s="4"/>
      <c r="F5" s="4"/>
      <c r="G5" s="2"/>
    </row>
    <row r="6" spans="1:7" ht="36.75">
      <c r="A6" s="6" t="s">
        <v>2</v>
      </c>
      <c r="B6" s="7" t="s">
        <v>3</v>
      </c>
      <c r="C6" s="57" t="s">
        <v>4</v>
      </c>
      <c r="D6" s="58" t="s">
        <v>5</v>
      </c>
      <c r="E6" s="59" t="s">
        <v>6</v>
      </c>
      <c r="F6" s="60" t="s">
        <v>7</v>
      </c>
      <c r="G6" s="2"/>
    </row>
    <row r="7" spans="1:7">
      <c r="A7" s="8">
        <v>1</v>
      </c>
      <c r="B7" s="9" t="s">
        <v>8</v>
      </c>
      <c r="C7" s="10">
        <v>19108</v>
      </c>
      <c r="D7" s="11">
        <v>20030</v>
      </c>
      <c r="E7" s="48">
        <f>C7/D7*100</f>
        <v>95.396904643035455</v>
      </c>
      <c r="F7" s="12"/>
      <c r="G7" s="2"/>
    </row>
    <row r="8" spans="1:7">
      <c r="A8" s="13">
        <v>2</v>
      </c>
      <c r="B8" s="14" t="s">
        <v>9</v>
      </c>
      <c r="C8" s="15">
        <v>3658</v>
      </c>
      <c r="D8" s="16">
        <v>4006</v>
      </c>
      <c r="E8" s="49">
        <f>C8/D8*100</f>
        <v>91.313030454318522</v>
      </c>
      <c r="F8" s="18"/>
      <c r="G8" s="2"/>
    </row>
    <row r="9" spans="1:7" ht="15" customHeight="1">
      <c r="A9" s="19">
        <v>3</v>
      </c>
      <c r="B9" s="20" t="s">
        <v>41</v>
      </c>
      <c r="C9" s="21">
        <v>18516</v>
      </c>
      <c r="D9" s="16">
        <v>19119</v>
      </c>
      <c r="E9" s="49">
        <f t="shared" ref="E9:E33" si="0">C9/D9*100</f>
        <v>96.846069355091785</v>
      </c>
      <c r="F9" s="18"/>
      <c r="G9" s="2"/>
    </row>
    <row r="10" spans="1:7" s="1" customFormat="1" ht="15" customHeight="1">
      <c r="A10" s="19"/>
      <c r="B10" s="20" t="s">
        <v>42</v>
      </c>
      <c r="C10" s="21"/>
      <c r="D10" s="16"/>
      <c r="E10" s="49"/>
      <c r="F10" s="18"/>
      <c r="G10" s="2"/>
    </row>
    <row r="11" spans="1:7">
      <c r="A11" s="13">
        <v>4</v>
      </c>
      <c r="B11" s="14" t="s">
        <v>10</v>
      </c>
      <c r="C11" s="15">
        <v>18493</v>
      </c>
      <c r="D11" s="16">
        <v>19119</v>
      </c>
      <c r="E11" s="49">
        <f t="shared" si="0"/>
        <v>96.725770176264447</v>
      </c>
      <c r="F11" s="18"/>
      <c r="G11" s="2"/>
    </row>
    <row r="12" spans="1:7">
      <c r="A12" s="13">
        <v>5</v>
      </c>
      <c r="B12" s="14" t="s">
        <v>11</v>
      </c>
      <c r="C12" s="15">
        <v>2060</v>
      </c>
      <c r="D12" s="16">
        <v>2666</v>
      </c>
      <c r="E12" s="49">
        <f t="shared" si="0"/>
        <v>77.269317329332338</v>
      </c>
      <c r="F12" s="18"/>
      <c r="G12" s="2"/>
    </row>
    <row r="13" spans="1:7">
      <c r="A13" s="13">
        <v>6</v>
      </c>
      <c r="B13" s="14" t="s">
        <v>12</v>
      </c>
      <c r="C13" s="15">
        <v>17575</v>
      </c>
      <c r="D13" s="16">
        <v>17771</v>
      </c>
      <c r="E13" s="49">
        <f t="shared" si="0"/>
        <v>98.897079511563774</v>
      </c>
      <c r="F13" s="18"/>
      <c r="G13" s="2"/>
    </row>
    <row r="14" spans="1:7">
      <c r="A14" s="13">
        <v>7</v>
      </c>
      <c r="B14" s="14" t="s">
        <v>13</v>
      </c>
      <c r="C14" s="15">
        <v>440</v>
      </c>
      <c r="D14" s="22">
        <v>474</v>
      </c>
      <c r="E14" s="49">
        <f t="shared" si="0"/>
        <v>92.827004219409275</v>
      </c>
      <c r="F14" s="23"/>
      <c r="G14" s="24"/>
    </row>
    <row r="15" spans="1:7">
      <c r="A15" s="13">
        <v>8</v>
      </c>
      <c r="B15" s="14" t="s">
        <v>14</v>
      </c>
      <c r="C15" s="15">
        <v>63535</v>
      </c>
      <c r="D15" s="25">
        <v>72068</v>
      </c>
      <c r="E15" s="49">
        <f t="shared" si="0"/>
        <v>88.159793528334347</v>
      </c>
      <c r="F15" s="18"/>
      <c r="G15" s="24"/>
    </row>
    <row r="16" spans="1:7">
      <c r="A16" s="13">
        <v>9</v>
      </c>
      <c r="B16" s="14" t="s">
        <v>15</v>
      </c>
      <c r="C16" s="15">
        <v>3706</v>
      </c>
      <c r="D16" s="17">
        <v>4087</v>
      </c>
      <c r="E16" s="49">
        <f t="shared" si="0"/>
        <v>90.677758747247367</v>
      </c>
      <c r="F16" s="17"/>
      <c r="G16" s="24"/>
    </row>
    <row r="17" spans="1:10">
      <c r="A17" s="13">
        <v>10</v>
      </c>
      <c r="B17" s="14" t="s">
        <v>16</v>
      </c>
      <c r="C17" s="15">
        <v>347</v>
      </c>
      <c r="D17" s="17">
        <v>347</v>
      </c>
      <c r="E17" s="49">
        <f t="shared" si="0"/>
        <v>100</v>
      </c>
      <c r="F17" s="17"/>
      <c r="G17" s="24"/>
    </row>
    <row r="18" spans="1:10">
      <c r="A18" s="13">
        <v>11</v>
      </c>
      <c r="B18" s="14" t="s">
        <v>17</v>
      </c>
      <c r="C18" s="15">
        <v>18351</v>
      </c>
      <c r="D18" s="17">
        <v>18351</v>
      </c>
      <c r="E18" s="49">
        <f t="shared" si="0"/>
        <v>100</v>
      </c>
      <c r="F18" s="26"/>
      <c r="G18" s="24"/>
      <c r="H18" s="2"/>
      <c r="I18" s="2"/>
      <c r="J18" s="2" t="s">
        <v>18</v>
      </c>
    </row>
    <row r="19" spans="1:10">
      <c r="A19" s="13">
        <v>12</v>
      </c>
      <c r="B19" s="14" t="s">
        <v>19</v>
      </c>
      <c r="C19" s="15">
        <v>110289</v>
      </c>
      <c r="D19" s="25">
        <v>142053</v>
      </c>
      <c r="E19" s="49">
        <f t="shared" si="0"/>
        <v>77.639331798694855</v>
      </c>
      <c r="F19" s="18"/>
      <c r="G19" s="24"/>
      <c r="H19" s="2"/>
      <c r="I19" s="2"/>
      <c r="J19" s="2"/>
    </row>
    <row r="20" spans="1:10">
      <c r="A20" s="13">
        <v>13</v>
      </c>
      <c r="B20" s="14" t="s">
        <v>20</v>
      </c>
      <c r="C20" s="15"/>
      <c r="D20" s="27"/>
      <c r="E20" s="49"/>
      <c r="F20" s="28"/>
      <c r="G20" s="24"/>
      <c r="H20" s="2"/>
      <c r="I20" s="2"/>
      <c r="J20" s="2"/>
    </row>
    <row r="21" spans="1:10">
      <c r="A21" s="29" t="s">
        <v>21</v>
      </c>
      <c r="B21" s="30" t="s">
        <v>22</v>
      </c>
      <c r="C21" s="16">
        <v>7</v>
      </c>
      <c r="D21" s="31">
        <v>271369</v>
      </c>
      <c r="E21" s="49">
        <f t="shared" si="0"/>
        <v>2.5795135037531922E-3</v>
      </c>
      <c r="F21" s="18"/>
      <c r="G21" s="24"/>
      <c r="H21" s="2"/>
      <c r="I21" s="2"/>
      <c r="J21" s="2"/>
    </row>
    <row r="22" spans="1:10">
      <c r="A22" s="29" t="s">
        <v>23</v>
      </c>
      <c r="B22" s="30" t="s">
        <v>24</v>
      </c>
      <c r="C22" s="16">
        <f>440+[1]Sheet1!$C$21</f>
        <v>1452</v>
      </c>
      <c r="D22" s="31">
        <v>1452</v>
      </c>
      <c r="E22" s="49">
        <f t="shared" si="0"/>
        <v>100</v>
      </c>
      <c r="F22" s="18"/>
      <c r="G22" s="24"/>
      <c r="H22" s="2"/>
      <c r="I22" s="2"/>
      <c r="J22" s="2"/>
    </row>
    <row r="23" spans="1:10">
      <c r="A23" s="29" t="s">
        <v>25</v>
      </c>
      <c r="B23" s="30" t="s">
        <v>26</v>
      </c>
      <c r="C23" s="16">
        <f>154+[1]Sheet1!$C$22</f>
        <v>961</v>
      </c>
      <c r="D23" s="31">
        <v>961</v>
      </c>
      <c r="E23" s="49">
        <f t="shared" si="0"/>
        <v>100</v>
      </c>
      <c r="F23" s="18"/>
      <c r="G23" s="24"/>
      <c r="H23" s="2"/>
      <c r="I23" s="2"/>
      <c r="J23" s="2"/>
    </row>
    <row r="24" spans="1:10">
      <c r="A24" s="29" t="s">
        <v>27</v>
      </c>
      <c r="B24" s="30" t="s">
        <v>28</v>
      </c>
      <c r="C24" s="16">
        <f>30+[1]Sheet1!$C$23</f>
        <v>546</v>
      </c>
      <c r="D24" s="31">
        <v>546</v>
      </c>
      <c r="E24" s="49">
        <f t="shared" si="0"/>
        <v>100</v>
      </c>
      <c r="F24" s="18"/>
      <c r="G24" s="24"/>
      <c r="H24" s="2"/>
      <c r="I24" s="2"/>
      <c r="J24" s="2"/>
    </row>
    <row r="25" spans="1:10">
      <c r="A25" s="29" t="s">
        <v>29</v>
      </c>
      <c r="B25" s="30" t="s">
        <v>30</v>
      </c>
      <c r="C25" s="16">
        <f>4357+[1]Sheet1!$C$24</f>
        <v>15401</v>
      </c>
      <c r="D25" s="31">
        <v>15401</v>
      </c>
      <c r="E25" s="49">
        <f t="shared" si="0"/>
        <v>100</v>
      </c>
      <c r="F25" s="18"/>
      <c r="G25" s="24"/>
      <c r="H25" s="2"/>
      <c r="I25" s="2"/>
      <c r="J25" s="2"/>
    </row>
    <row r="26" spans="1:10">
      <c r="A26" s="29">
        <v>14</v>
      </c>
      <c r="B26" s="32" t="s">
        <v>31</v>
      </c>
      <c r="C26" s="15">
        <v>336274</v>
      </c>
      <c r="D26" s="25">
        <v>334030</v>
      </c>
      <c r="E26" s="49">
        <f t="shared" si="0"/>
        <v>100.67179594647186</v>
      </c>
      <c r="F26" s="18"/>
      <c r="G26" s="24"/>
      <c r="H26" s="2"/>
      <c r="I26" s="2"/>
      <c r="J26" s="2"/>
    </row>
    <row r="27" spans="1:10">
      <c r="A27" s="33" t="s">
        <v>32</v>
      </c>
      <c r="B27" s="32" t="s">
        <v>33</v>
      </c>
      <c r="C27" s="34"/>
      <c r="D27" s="35"/>
      <c r="E27" s="66"/>
      <c r="F27" s="36"/>
      <c r="G27" s="24"/>
      <c r="H27" s="2"/>
      <c r="I27" s="2"/>
      <c r="J27" s="2"/>
    </row>
    <row r="28" spans="1:10">
      <c r="A28" s="29">
        <v>15</v>
      </c>
      <c r="B28" s="30" t="s">
        <v>34</v>
      </c>
      <c r="C28" s="15">
        <v>5898</v>
      </c>
      <c r="D28" s="25">
        <v>336274</v>
      </c>
      <c r="E28" s="49">
        <f t="shared" si="0"/>
        <v>1.7539268572652065</v>
      </c>
      <c r="F28" s="18"/>
      <c r="G28" s="24"/>
      <c r="H28" s="2"/>
      <c r="I28" s="2"/>
      <c r="J28" s="2"/>
    </row>
    <row r="29" spans="1:10" ht="17.25" customHeight="1">
      <c r="A29" s="37">
        <v>16</v>
      </c>
      <c r="B29" s="38" t="s">
        <v>43</v>
      </c>
      <c r="C29" s="39">
        <v>10</v>
      </c>
      <c r="D29" s="25">
        <v>10</v>
      </c>
      <c r="E29" s="49">
        <f t="shared" si="0"/>
        <v>100</v>
      </c>
      <c r="F29" s="18"/>
      <c r="G29" s="24"/>
      <c r="H29" s="2"/>
      <c r="I29" s="2"/>
      <c r="J29" s="2"/>
    </row>
    <row r="30" spans="1:10" s="1" customFormat="1" ht="17.25" customHeight="1">
      <c r="A30" s="37"/>
      <c r="B30" s="38" t="s">
        <v>44</v>
      </c>
      <c r="C30" s="39"/>
      <c r="D30" s="25"/>
      <c r="E30" s="49"/>
      <c r="F30" s="18"/>
      <c r="G30" s="24"/>
      <c r="H30" s="2"/>
      <c r="I30" s="2"/>
      <c r="J30" s="2"/>
    </row>
    <row r="31" spans="1:10" ht="17.25" customHeight="1">
      <c r="A31" s="37">
        <v>17</v>
      </c>
      <c r="B31" s="20" t="s">
        <v>45</v>
      </c>
      <c r="C31" s="21">
        <v>48</v>
      </c>
      <c r="D31" s="16">
        <v>48</v>
      </c>
      <c r="E31" s="49">
        <f t="shared" si="0"/>
        <v>100</v>
      </c>
      <c r="F31" s="18"/>
      <c r="G31" s="24"/>
      <c r="H31" s="2"/>
      <c r="I31" s="2"/>
      <c r="J31" s="2"/>
    </row>
    <row r="32" spans="1:10" s="1" customFormat="1" ht="17.25" customHeight="1">
      <c r="A32" s="61"/>
      <c r="B32" s="62" t="s">
        <v>46</v>
      </c>
      <c r="C32" s="63"/>
      <c r="D32" s="64"/>
      <c r="E32" s="49"/>
      <c r="F32" s="65"/>
      <c r="G32" s="24"/>
      <c r="H32" s="2"/>
      <c r="I32" s="2"/>
      <c r="J32" s="2"/>
    </row>
    <row r="33" spans="1:10">
      <c r="A33" s="40">
        <v>18</v>
      </c>
      <c r="B33" s="41" t="s">
        <v>35</v>
      </c>
      <c r="C33" s="42">
        <v>454</v>
      </c>
      <c r="D33" s="43">
        <v>474</v>
      </c>
      <c r="E33" s="50">
        <f t="shared" si="0"/>
        <v>95.780590717299575</v>
      </c>
      <c r="F33" s="44"/>
      <c r="G33" s="24"/>
      <c r="H33" s="2"/>
      <c r="I33" s="2"/>
      <c r="J33" s="2"/>
    </row>
    <row r="34" spans="1:10">
      <c r="A34" s="2"/>
      <c r="B34" s="2"/>
      <c r="C34" s="45"/>
      <c r="D34" s="45"/>
      <c r="E34" s="2"/>
      <c r="F34" s="2"/>
      <c r="G34" s="2"/>
      <c r="H34" s="2"/>
      <c r="I34" s="2"/>
      <c r="J34" s="2"/>
    </row>
    <row r="35" spans="1:10">
      <c r="A35" s="2"/>
      <c r="B35" s="2"/>
      <c r="C35" s="45"/>
      <c r="D35" s="51"/>
      <c r="E35" s="52"/>
      <c r="F35" s="52"/>
      <c r="G35" s="2"/>
      <c r="H35" s="2"/>
      <c r="I35" s="2"/>
      <c r="J35" s="2"/>
    </row>
    <row r="36" spans="1:10">
      <c r="C36" s="54" t="s">
        <v>48</v>
      </c>
      <c r="D36" s="51"/>
      <c r="E36" s="52"/>
      <c r="F36" s="52"/>
    </row>
    <row r="37" spans="1:10">
      <c r="C37" s="54"/>
      <c r="D37" s="51"/>
      <c r="E37" s="52"/>
      <c r="F37" s="52"/>
    </row>
    <row r="38" spans="1:10">
      <c r="C38" s="55" t="s">
        <v>36</v>
      </c>
      <c r="D38" s="52"/>
      <c r="E38" s="52"/>
      <c r="F38" s="52"/>
    </row>
    <row r="39" spans="1:10">
      <c r="C39" s="55" t="s">
        <v>37</v>
      </c>
      <c r="D39" s="51"/>
      <c r="E39" s="52"/>
      <c r="F39" s="52"/>
    </row>
    <row r="40" spans="1:10">
      <c r="C40" s="55"/>
      <c r="D40" s="46"/>
      <c r="E40" s="47"/>
      <c r="F40" s="47"/>
    </row>
    <row r="41" spans="1:10">
      <c r="C41" s="55"/>
      <c r="D41" s="46"/>
      <c r="E41" s="47"/>
      <c r="F41" s="47"/>
    </row>
    <row r="42" spans="1:10">
      <c r="C42" s="55"/>
      <c r="D42" s="45"/>
      <c r="E42" s="2"/>
      <c r="F42" s="2"/>
    </row>
    <row r="43" spans="1:10">
      <c r="C43" s="56" t="s">
        <v>38</v>
      </c>
      <c r="D43" s="53"/>
      <c r="E43" s="53"/>
      <c r="F43" s="53"/>
    </row>
    <row r="44" spans="1:10">
      <c r="C44" s="54" t="s">
        <v>39</v>
      </c>
      <c r="D44" s="51"/>
      <c r="E44" s="51"/>
      <c r="F44" s="51"/>
    </row>
    <row r="45" spans="1:10">
      <c r="C45" s="54" t="s">
        <v>40</v>
      </c>
      <c r="D45" s="51"/>
      <c r="E45" s="52"/>
      <c r="F45" s="52"/>
    </row>
  </sheetData>
  <mergeCells count="2">
    <mergeCell ref="A1:F1"/>
    <mergeCell ref="A2:F2"/>
  </mergeCells>
  <pageMargins left="0.59055118110236227" right="0.23622047244094491" top="0.78740157480314965" bottom="0.59055118110236227" header="0.31496062992125984" footer="0.31496062992125984"/>
  <pageSetup paperSize="5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2014-02-06T02:35:36Z</cp:lastPrinted>
  <dcterms:created xsi:type="dcterms:W3CDTF">2014-01-13T01:23:18Z</dcterms:created>
  <dcterms:modified xsi:type="dcterms:W3CDTF">2014-02-06T03:26:28Z</dcterms:modified>
</cp:coreProperties>
</file>