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SPM BANYUWANGI TRIB III-2013" sheetId="7" r:id="rId1"/>
    <sheet name="Sheet1" sheetId="8" r:id="rId2"/>
  </sheets>
  <definedNames>
    <definedName name="_xlnm.Print_Area" localSheetId="0">'SPM BANYUWANGI TRIB III-2013'!$A$1:$G$39</definedName>
  </definedNames>
  <calcPr calcId="124519"/>
  <fileRecoveryPr autoRecover="0"/>
</workbook>
</file>

<file path=xl/calcChain.xml><?xml version="1.0" encoding="utf-8"?>
<calcChain xmlns="http://schemas.openxmlformats.org/spreadsheetml/2006/main">
  <c r="J15" i="7"/>
  <c r="H15"/>
  <c r="F20"/>
  <c r="J13" i="8"/>
  <c r="J12"/>
  <c r="G5"/>
  <c r="G4"/>
  <c r="G1"/>
  <c r="E5"/>
  <c r="F5"/>
  <c r="F4"/>
  <c r="F3"/>
  <c r="F1"/>
  <c r="E4"/>
  <c r="E3"/>
  <c r="E1"/>
  <c r="B22"/>
  <c r="A20"/>
  <c r="B21" s="1"/>
  <c r="B23" s="1"/>
  <c r="B20"/>
  <c r="F17" i="7" l="1"/>
  <c r="F29"/>
  <c r="F30"/>
  <c r="F28"/>
  <c r="F27"/>
  <c r="F26"/>
  <c r="F24"/>
  <c r="F23"/>
  <c r="F22"/>
  <c r="F21"/>
  <c r="F18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<sst xmlns="http://schemas.openxmlformats.org/spreadsheetml/2006/main" count="54" uniqueCount="50">
  <si>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</si>
  <si>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</si>
  <si>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</si>
  <si>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</si>
  <si>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</si>
  <si>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</si>
  <si>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</si>
  <si>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</si>
  <si>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</si>
  <si>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</si>
  <si>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</si>
  <si>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</si>
  <si>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</si>
  <si>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</si>
  <si>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</si>
  <si>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</si>
  <si>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</si>
  <si>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</si>
  <si>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</si>
  <si>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</si>
  <si>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</si>
  <si>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</si>
  <si>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</si>
  <si>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</si>
  <si>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</si>
  <si>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</si>
  <si>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</si>
  <si>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</si>
  <si>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</si>
  <si>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</si>
  <si>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</si>
  <si>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</si>
  <si>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</si>
  <si>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</si>
  <si>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</si>
  <si>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</si>
  <si>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</si>
  <si>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KABUPATEN BANYUWANGI</t>
  </si>
  <si>
    <t>INDIKATOR KINERJA SPM TAHUN 2013</t>
  </si>
  <si>
    <t>Plt. KEPALA DINAS KESEHATAN</t>
  </si>
  <si>
    <t>dr. H. WIDJI LESTARIONO</t>
  </si>
  <si>
    <t>NIP.19630522 198902 1 002</t>
  </si>
  <si>
    <t>Banyuwangi,     Oktober 2013</t>
  </si>
  <si>
    <t>N</t>
  </si>
  <si>
    <t>A</t>
  </si>
  <si>
    <t>D</t>
  </si>
  <si>
    <t>T</t>
  </si>
  <si>
    <t>R</t>
  </si>
  <si>
    <t>W</t>
  </si>
  <si>
    <t>TRIWULAN                 :  IV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</si>
</sst>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1" fontId="5" fillId="0" borderId="4" xfId="0" applyNumberFormat="1" applyFont="1" applyFill="1" applyBorder="1" applyAlignment="1">
      <alignment horizontal="center" vertical="center" wrapText="1"/>
    </xf>
    <xf numFmtId="41" fontId="4" fillId="3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5" fillId="0" borderId="4" xfId="1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4" xfId="2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 3" xfId="2"/>
    <cellStyle name="Normal 2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topLeftCell="A16" zoomScale="75" zoomScaleSheetLayoutView="100" workbookViewId="0">
      <selection activeCell="I24" sqref="I24"/>
    </sheetView>
  </sheetViews>
  <sheetFormatPr defaultRowHeight="18.75"/>
  <cols>
    <col min="1" max="1" width="4.28515625" style="22" customWidth="1"/>
    <col min="2" max="2" width="3" style="22" customWidth="1"/>
    <col min="3" max="3" width="63.85546875" style="22" customWidth="1"/>
    <col min="4" max="4" width="13" style="22" customWidth="1"/>
    <col min="5" max="5" width="14.28515625" style="23" customWidth="1"/>
    <col min="6" max="6" width="12.7109375" style="22" customWidth="1"/>
    <col min="7" max="7" width="14.5703125" style="22" customWidth="1"/>
  </cols>
  <sheetData>
    <row r="1" spans="1:10" ht="19.5" customHeight="1">
      <c r="A1" s="27" t="s">
        <v>38</v>
      </c>
      <c r="B1" s="27"/>
      <c r="C1" s="27"/>
      <c r="D1" s="27"/>
      <c r="E1" s="27"/>
      <c r="F1" s="27"/>
      <c r="G1" s="27"/>
    </row>
    <row r="2" spans="1:10" ht="13.5" customHeight="1">
      <c r="A2" s="28"/>
      <c r="B2" s="28"/>
      <c r="C2" s="28"/>
      <c r="D2" s="28"/>
      <c r="E2" s="28"/>
      <c r="F2" s="28"/>
      <c r="G2" s="28"/>
    </row>
    <row r="3" spans="1:10">
      <c r="A3" s="2" t="s">
        <v>36</v>
      </c>
      <c r="B3" s="3"/>
      <c r="C3" s="3"/>
      <c r="D3" s="3"/>
      <c r="E3" s="4"/>
      <c r="F3" s="3"/>
      <c r="G3" s="3"/>
    </row>
    <row r="4" spans="1:10">
      <c r="A4" s="2" t="s">
        <v>49</v>
      </c>
      <c r="B4" s="3"/>
      <c r="C4" s="3"/>
      <c r="D4" s="3"/>
      <c r="E4" s="4"/>
      <c r="F4" s="3"/>
      <c r="G4" s="3"/>
    </row>
    <row r="5" spans="1:10" ht="13.5" customHeight="1">
      <c r="A5" s="3"/>
      <c r="B5" s="3"/>
      <c r="C5" s="3"/>
      <c r="D5" s="3"/>
      <c r="E5" s="4"/>
      <c r="F5" s="3"/>
      <c r="G5" s="3"/>
    </row>
    <row r="6" spans="1:10" s="1" customFormat="1" ht="75">
      <c r="A6" s="5" t="s">
        <v>0</v>
      </c>
      <c r="B6" s="6"/>
      <c r="C6" s="7" t="s">
        <v>1</v>
      </c>
      <c r="D6" s="5" t="s">
        <v>3</v>
      </c>
      <c r="E6" s="8" t="s">
        <v>2</v>
      </c>
      <c r="F6" s="5" t="s">
        <v>23</v>
      </c>
      <c r="G6" s="9" t="s">
        <v>24</v>
      </c>
    </row>
    <row r="7" spans="1:10" s="1" customFormat="1" ht="15" customHeight="1">
      <c r="A7" s="10">
        <v>1</v>
      </c>
      <c r="B7" s="11" t="s">
        <v>4</v>
      </c>
      <c r="C7" s="11"/>
      <c r="D7" s="33">
        <v>22372</v>
      </c>
      <c r="E7" s="13">
        <v>27091</v>
      </c>
      <c r="F7" s="14">
        <f>D7/E7*100</f>
        <v>82.580930936473365</v>
      </c>
      <c r="G7" s="11"/>
    </row>
    <row r="8" spans="1:10" s="1" customFormat="1" ht="15" customHeight="1">
      <c r="A8" s="10">
        <v>2</v>
      </c>
      <c r="B8" s="11" t="s">
        <v>5</v>
      </c>
      <c r="C8" s="11"/>
      <c r="D8" s="33">
        <v>4446</v>
      </c>
      <c r="E8" s="13">
        <v>5418</v>
      </c>
      <c r="F8" s="14">
        <f>D8/E8*100</f>
        <v>82.059800664451828</v>
      </c>
      <c r="G8" s="11"/>
    </row>
    <row r="9" spans="1:10" s="1" customFormat="1" ht="32.25" customHeight="1">
      <c r="A9" s="15">
        <v>3</v>
      </c>
      <c r="B9" s="29" t="s">
        <v>33</v>
      </c>
      <c r="C9" s="30"/>
      <c r="D9" s="33">
        <v>23103</v>
      </c>
      <c r="E9" s="13">
        <v>25860</v>
      </c>
      <c r="F9" s="14">
        <f t="shared" ref="F9:F30" si="0">D9/E9*100</f>
        <v>89.338747099767986</v>
      </c>
      <c r="G9" s="11"/>
    </row>
    <row r="10" spans="1:10" s="1" customFormat="1" ht="15" customHeight="1">
      <c r="A10" s="10">
        <v>4</v>
      </c>
      <c r="B10" s="11" t="s">
        <v>6</v>
      </c>
      <c r="C10" s="11"/>
      <c r="D10" s="33">
        <v>22762</v>
      </c>
      <c r="E10" s="13">
        <v>25860</v>
      </c>
      <c r="F10" s="14">
        <f t="shared" si="0"/>
        <v>88.020108275328695</v>
      </c>
      <c r="G10" s="11"/>
    </row>
    <row r="11" spans="1:10" s="1" customFormat="1" ht="15" customHeight="1">
      <c r="A11" s="10">
        <v>5</v>
      </c>
      <c r="B11" s="11" t="s">
        <v>7</v>
      </c>
      <c r="C11" s="11"/>
      <c r="D11" s="33">
        <v>2334</v>
      </c>
      <c r="E11" s="13">
        <v>3577</v>
      </c>
      <c r="F11" s="14">
        <f t="shared" si="0"/>
        <v>65.250209672910259</v>
      </c>
      <c r="G11" s="11"/>
    </row>
    <row r="12" spans="1:10" s="1" customFormat="1" ht="15" customHeight="1">
      <c r="A12" s="10">
        <v>6</v>
      </c>
      <c r="B12" s="11" t="s">
        <v>8</v>
      </c>
      <c r="C12" s="11"/>
      <c r="D12" s="33">
        <v>22113</v>
      </c>
      <c r="E12" s="13">
        <v>23847</v>
      </c>
      <c r="F12" s="14">
        <f t="shared" si="0"/>
        <v>92.728645112592773</v>
      </c>
      <c r="G12" s="11"/>
    </row>
    <row r="13" spans="1:10" s="1" customFormat="1" ht="15" customHeight="1">
      <c r="A13" s="10">
        <v>7</v>
      </c>
      <c r="B13" s="11" t="s">
        <v>9</v>
      </c>
      <c r="C13" s="11"/>
      <c r="D13" s="34">
        <v>211</v>
      </c>
      <c r="E13" s="13">
        <v>217</v>
      </c>
      <c r="F13" s="14">
        <f t="shared" si="0"/>
        <v>97.235023041474662</v>
      </c>
      <c r="G13" s="11"/>
    </row>
    <row r="14" spans="1:10" s="1" customFormat="1" ht="15" customHeight="1">
      <c r="A14" s="10">
        <v>8</v>
      </c>
      <c r="B14" s="11" t="s">
        <v>10</v>
      </c>
      <c r="C14" s="11"/>
      <c r="D14" s="33">
        <v>70243</v>
      </c>
      <c r="E14" s="13">
        <v>99939</v>
      </c>
      <c r="F14" s="14">
        <f t="shared" si="0"/>
        <v>70.285874383373852</v>
      </c>
      <c r="G14" s="11"/>
    </row>
    <row r="15" spans="1:10" s="1" customFormat="1" ht="15" customHeight="1">
      <c r="A15" s="10">
        <v>9</v>
      </c>
      <c r="B15" s="11" t="s">
        <v>11</v>
      </c>
      <c r="C15" s="11"/>
      <c r="D15" s="34">
        <v>76</v>
      </c>
      <c r="E15" s="13">
        <v>178</v>
      </c>
      <c r="F15" s="14">
        <f t="shared" si="0"/>
        <v>42.696629213483142</v>
      </c>
      <c r="G15" s="11"/>
      <c r="H15" s="1">
        <f>217*97.2%</f>
        <v>210.92400000000001</v>
      </c>
      <c r="J15" s="1">
        <f>211/217</f>
        <v>0.97235023041474655</v>
      </c>
    </row>
    <row r="16" spans="1:10" s="1" customFormat="1" ht="15" customHeight="1">
      <c r="A16" s="10">
        <v>10</v>
      </c>
      <c r="B16" s="11" t="s">
        <v>12</v>
      </c>
      <c r="C16" s="11"/>
      <c r="D16" s="34">
        <v>935</v>
      </c>
      <c r="E16" s="13">
        <v>935</v>
      </c>
      <c r="F16" s="14">
        <f t="shared" si="0"/>
        <v>100</v>
      </c>
      <c r="G16" s="11"/>
    </row>
    <row r="17" spans="1:7" s="1" customFormat="1" ht="15" customHeight="1">
      <c r="A17" s="10">
        <v>11</v>
      </c>
      <c r="B17" s="11" t="s">
        <v>13</v>
      </c>
      <c r="C17" s="11"/>
      <c r="D17" s="34"/>
      <c r="E17" s="13">
        <v>38545</v>
      </c>
      <c r="F17" s="14">
        <f t="shared" si="0"/>
        <v>0</v>
      </c>
      <c r="G17" s="11"/>
    </row>
    <row r="18" spans="1:7" s="1" customFormat="1" ht="15" customHeight="1">
      <c r="A18" s="10">
        <v>12</v>
      </c>
      <c r="B18" s="11" t="s">
        <v>14</v>
      </c>
      <c r="C18" s="11"/>
      <c r="D18" s="35">
        <v>216074</v>
      </c>
      <c r="E18" s="13">
        <v>324928</v>
      </c>
      <c r="F18" s="14">
        <f t="shared" si="0"/>
        <v>66.499039787275947</v>
      </c>
      <c r="G18" s="11"/>
    </row>
    <row r="19" spans="1:7" s="1" customFormat="1" ht="15" customHeight="1">
      <c r="A19" s="10">
        <v>13</v>
      </c>
      <c r="B19" s="11" t="s">
        <v>15</v>
      </c>
      <c r="C19" s="11"/>
      <c r="D19" s="16"/>
      <c r="E19" s="17"/>
      <c r="F19" s="18"/>
      <c r="G19" s="18"/>
    </row>
    <row r="20" spans="1:7" s="1" customFormat="1" ht="15" customHeight="1">
      <c r="A20" s="10"/>
      <c r="B20" s="19" t="s">
        <v>16</v>
      </c>
      <c r="C20" s="20" t="s">
        <v>25</v>
      </c>
      <c r="D20" s="12"/>
      <c r="E20" s="13">
        <v>369036</v>
      </c>
      <c r="F20" s="14">
        <f>D20/E20*100000</f>
        <v>0</v>
      </c>
      <c r="G20" s="11"/>
    </row>
    <row r="21" spans="1:7" s="1" customFormat="1" ht="15" customHeight="1">
      <c r="A21" s="10"/>
      <c r="B21" s="19" t="s">
        <v>17</v>
      </c>
      <c r="C21" s="20" t="s">
        <v>26</v>
      </c>
      <c r="D21" s="12"/>
      <c r="E21" s="13">
        <v>12379</v>
      </c>
      <c r="F21" s="14">
        <f t="shared" si="0"/>
        <v>0</v>
      </c>
      <c r="G21" s="11"/>
    </row>
    <row r="22" spans="1:7" s="1" customFormat="1" ht="15" customHeight="1">
      <c r="A22" s="10"/>
      <c r="B22" s="19" t="s">
        <v>18</v>
      </c>
      <c r="C22" s="20" t="s">
        <v>27</v>
      </c>
      <c r="D22" s="12"/>
      <c r="E22" s="13">
        <v>1685</v>
      </c>
      <c r="F22" s="14">
        <f t="shared" si="0"/>
        <v>0</v>
      </c>
      <c r="G22" s="11"/>
    </row>
    <row r="23" spans="1:7" s="1" customFormat="1" ht="15" customHeight="1">
      <c r="A23" s="10"/>
      <c r="B23" s="19" t="s">
        <v>19</v>
      </c>
      <c r="C23" s="20" t="s">
        <v>28</v>
      </c>
      <c r="D23" s="12"/>
      <c r="E23" s="13">
        <v>186</v>
      </c>
      <c r="F23" s="14">
        <f t="shared" si="0"/>
        <v>0</v>
      </c>
      <c r="G23" s="11"/>
    </row>
    <row r="24" spans="1:7" s="1" customFormat="1" ht="15" customHeight="1">
      <c r="A24" s="10"/>
      <c r="B24" s="19" t="s">
        <v>20</v>
      </c>
      <c r="C24" s="20" t="s">
        <v>29</v>
      </c>
      <c r="D24" s="12"/>
      <c r="E24" s="13">
        <v>33700</v>
      </c>
      <c r="F24" s="14">
        <f t="shared" si="0"/>
        <v>0</v>
      </c>
      <c r="G24" s="11"/>
    </row>
    <row r="25" spans="1:7" s="1" customFormat="1" ht="15" customHeight="1">
      <c r="A25" s="10">
        <v>14</v>
      </c>
      <c r="B25" s="11" t="s">
        <v>30</v>
      </c>
      <c r="C25" s="11"/>
      <c r="D25" s="21"/>
      <c r="E25" s="13"/>
      <c r="F25" s="14"/>
      <c r="G25" s="11"/>
    </row>
    <row r="26" spans="1:7" s="1" customFormat="1" ht="15" customHeight="1">
      <c r="A26" s="10"/>
      <c r="B26" s="19" t="s">
        <v>32</v>
      </c>
      <c r="C26" s="20" t="s">
        <v>31</v>
      </c>
      <c r="D26" s="12">
        <v>167946</v>
      </c>
      <c r="E26" s="13">
        <v>552737</v>
      </c>
      <c r="F26" s="14">
        <f t="shared" si="0"/>
        <v>30.384432379232802</v>
      </c>
      <c r="G26" s="11"/>
    </row>
    <row r="27" spans="1:7" s="1" customFormat="1" ht="15" customHeight="1">
      <c r="A27" s="10">
        <v>15</v>
      </c>
      <c r="B27" s="11" t="s">
        <v>21</v>
      </c>
      <c r="C27" s="11"/>
      <c r="D27" s="12">
        <v>47052</v>
      </c>
      <c r="E27" s="13">
        <v>552737</v>
      </c>
      <c r="F27" s="14">
        <f t="shared" si="0"/>
        <v>8.512547558784739</v>
      </c>
      <c r="G27" s="11"/>
    </row>
    <row r="28" spans="1:7" s="1" customFormat="1" ht="36.75" customHeight="1">
      <c r="A28" s="15">
        <v>16</v>
      </c>
      <c r="B28" s="29" t="s">
        <v>35</v>
      </c>
      <c r="C28" s="30"/>
      <c r="D28" s="12">
        <v>9</v>
      </c>
      <c r="E28" s="13">
        <v>13</v>
      </c>
      <c r="F28" s="14">
        <f t="shared" si="0"/>
        <v>69.230769230769226</v>
      </c>
      <c r="G28" s="11"/>
    </row>
    <row r="29" spans="1:7" s="1" customFormat="1" ht="33.75" customHeight="1">
      <c r="A29" s="15">
        <v>17</v>
      </c>
      <c r="B29" s="29" t="s">
        <v>34</v>
      </c>
      <c r="C29" s="30"/>
      <c r="D29" s="12"/>
      <c r="E29" s="13">
        <v>16</v>
      </c>
      <c r="F29" s="14">
        <f t="shared" si="0"/>
        <v>0</v>
      </c>
      <c r="G29" s="11"/>
    </row>
    <row r="30" spans="1:7" s="1" customFormat="1" ht="21.75" customHeight="1">
      <c r="A30" s="10">
        <v>18</v>
      </c>
      <c r="B30" s="11" t="s">
        <v>22</v>
      </c>
      <c r="C30" s="11"/>
      <c r="D30" s="12"/>
      <c r="E30" s="13">
        <v>217</v>
      </c>
      <c r="F30" s="14">
        <f t="shared" si="0"/>
        <v>0</v>
      </c>
      <c r="G30" s="11"/>
    </row>
    <row r="31" spans="1:7" ht="18" customHeight="1"/>
    <row r="32" spans="1:7" ht="14.25" customHeight="1">
      <c r="E32" s="31" t="s">
        <v>42</v>
      </c>
      <c r="F32" s="31"/>
      <c r="G32" s="31"/>
    </row>
    <row r="33" spans="5:11" ht="15" customHeight="1">
      <c r="E33" s="31" t="s">
        <v>39</v>
      </c>
      <c r="F33" s="31"/>
      <c r="G33" s="31"/>
    </row>
    <row r="34" spans="5:11" ht="17.25" customHeight="1">
      <c r="E34" s="31" t="s">
        <v>37</v>
      </c>
      <c r="F34" s="31"/>
      <c r="G34" s="31"/>
      <c r="K34" s="26"/>
    </row>
    <row r="35" spans="5:11" ht="17.25" customHeight="1">
      <c r="E35" s="24"/>
      <c r="F35" s="25"/>
      <c r="G35" s="25"/>
    </row>
    <row r="36" spans="5:11" ht="17.25" customHeight="1">
      <c r="E36" s="24"/>
      <c r="F36" s="25"/>
      <c r="G36" s="25"/>
    </row>
    <row r="37" spans="5:11" ht="15" customHeight="1"/>
    <row r="38" spans="5:11" ht="15" customHeight="1">
      <c r="E38" s="32" t="s">
        <v>40</v>
      </c>
      <c r="F38" s="32"/>
      <c r="G38" s="32"/>
    </row>
    <row r="39" spans="5:11" ht="15" customHeight="1">
      <c r="E39" s="31" t="s">
        <v>41</v>
      </c>
      <c r="F39" s="31"/>
      <c r="G39" s="31"/>
    </row>
    <row r="40" spans="5:11" ht="15" customHeight="1">
      <c r="E40" s="31"/>
      <c r="F40" s="31"/>
      <c r="G40" s="31"/>
    </row>
  </sheetData>
  <mergeCells count="11">
    <mergeCell ref="E40:G40"/>
    <mergeCell ref="E32:G32"/>
    <mergeCell ref="E33:G33"/>
    <mergeCell ref="E34:G34"/>
    <mergeCell ref="E38:G38"/>
    <mergeCell ref="E39:G39"/>
    <mergeCell ref="A1:G1"/>
    <mergeCell ref="A2:G2"/>
    <mergeCell ref="B9:C9"/>
    <mergeCell ref="B28:C28"/>
    <mergeCell ref="B29:C29"/>
  </mergeCells>
  <printOptions horizontalCentered="1"/>
  <pageMargins left="0.55118110236220474" right="0.55118110236220474" top="0.70866141732283472" bottom="0.51181102362204722" header="0.51181102362204722" footer="0.51181102362204722"/>
  <pageSetup paperSize="256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4" sqref="J14"/>
    </sheetView>
  </sheetViews>
  <sheetFormatPr defaultRowHeight="12.75"/>
  <sheetData>
    <row r="1" spans="1:10">
      <c r="A1">
        <v>10450000</v>
      </c>
      <c r="B1">
        <v>300000</v>
      </c>
      <c r="E1">
        <f>250000*2*6</f>
        <v>3000000</v>
      </c>
      <c r="F1">
        <f>250000*2*5</f>
        <v>2500000</v>
      </c>
      <c r="G1">
        <f>200000*5</f>
        <v>1000000</v>
      </c>
      <c r="I1" t="s">
        <v>43</v>
      </c>
      <c r="J1">
        <v>300000</v>
      </c>
    </row>
    <row r="2" spans="1:10">
      <c r="A2">
        <v>0</v>
      </c>
      <c r="B2">
        <v>25000</v>
      </c>
      <c r="E2">
        <v>600000</v>
      </c>
      <c r="F2">
        <v>600000</v>
      </c>
      <c r="G2">
        <v>400000</v>
      </c>
      <c r="I2" t="s">
        <v>44</v>
      </c>
      <c r="J2">
        <v>200000</v>
      </c>
    </row>
    <row r="3" spans="1:10">
      <c r="B3">
        <v>550000</v>
      </c>
      <c r="E3">
        <f>285000*4*2</f>
        <v>2280000</v>
      </c>
      <c r="F3">
        <f>285000*4</f>
        <v>1140000</v>
      </c>
      <c r="G3">
        <v>1000000</v>
      </c>
      <c r="I3" t="s">
        <v>45</v>
      </c>
      <c r="J3">
        <v>200000</v>
      </c>
    </row>
    <row r="4" spans="1:10">
      <c r="B4">
        <v>125000</v>
      </c>
      <c r="E4">
        <f>SUM(E1:E3)</f>
        <v>5880000</v>
      </c>
      <c r="F4">
        <f>SUM(F1:F3)</f>
        <v>4240000</v>
      </c>
      <c r="G4">
        <f>25000*15</f>
        <v>375000</v>
      </c>
      <c r="I4" t="s">
        <v>44</v>
      </c>
      <c r="J4">
        <v>200000</v>
      </c>
    </row>
    <row r="5" spans="1:10">
      <c r="B5">
        <v>800000</v>
      </c>
      <c r="E5">
        <f>E4-23000</f>
        <v>5857000</v>
      </c>
      <c r="F5">
        <f>E4-F4</f>
        <v>1640000</v>
      </c>
      <c r="G5">
        <f>SUM(G1:G4)</f>
        <v>2775000</v>
      </c>
      <c r="I5" t="s">
        <v>45</v>
      </c>
      <c r="J5">
        <v>200000</v>
      </c>
    </row>
    <row r="6" spans="1:10">
      <c r="B6">
        <v>75000</v>
      </c>
      <c r="I6" t="s">
        <v>46</v>
      </c>
      <c r="J6">
        <v>400000</v>
      </c>
    </row>
    <row r="7" spans="1:10">
      <c r="B7">
        <v>36000</v>
      </c>
      <c r="I7" t="s">
        <v>44</v>
      </c>
      <c r="J7">
        <v>400000</v>
      </c>
    </row>
    <row r="8" spans="1:10">
      <c r="B8">
        <v>70000</v>
      </c>
      <c r="I8" t="s">
        <v>47</v>
      </c>
      <c r="J8">
        <v>250000</v>
      </c>
    </row>
    <row r="9" spans="1:10">
      <c r="B9">
        <v>500000</v>
      </c>
      <c r="I9" t="s">
        <v>48</v>
      </c>
      <c r="J9">
        <v>250000</v>
      </c>
    </row>
    <row r="10" spans="1:10">
      <c r="B10">
        <v>70000</v>
      </c>
      <c r="I10" t="s">
        <v>43</v>
      </c>
      <c r="J10">
        <v>250000</v>
      </c>
    </row>
    <row r="11" spans="1:10">
      <c r="B11">
        <v>12500</v>
      </c>
      <c r="J11">
        <v>375000</v>
      </c>
    </row>
    <row r="12" spans="1:10">
      <c r="B12">
        <v>14000</v>
      </c>
      <c r="J12">
        <f>SUM(J1:J11)</f>
        <v>3025000</v>
      </c>
    </row>
    <row r="13" spans="1:10">
      <c r="B13">
        <v>2250000</v>
      </c>
      <c r="J13">
        <f>F4-J12</f>
        <v>1215000</v>
      </c>
    </row>
    <row r="14" spans="1:10">
      <c r="B14">
        <v>140000</v>
      </c>
    </row>
    <row r="15" spans="1:10">
      <c r="B15">
        <v>6000</v>
      </c>
    </row>
    <row r="16" spans="1:10">
      <c r="B16">
        <v>500000</v>
      </c>
    </row>
    <row r="17" spans="1:2">
      <c r="B17">
        <v>20000</v>
      </c>
    </row>
    <row r="18" spans="1:2">
      <c r="B18">
        <v>250000</v>
      </c>
    </row>
    <row r="19" spans="1:2">
      <c r="B19">
        <v>428000</v>
      </c>
    </row>
    <row r="20" spans="1:2">
      <c r="A20">
        <f>SUM(A1:A19)</f>
        <v>10450000</v>
      </c>
      <c r="B20">
        <f>SUM(B1:B19)</f>
        <v>6171500</v>
      </c>
    </row>
    <row r="21" spans="1:2">
      <c r="B21">
        <f>A20-B20</f>
        <v>4278500</v>
      </c>
    </row>
    <row r="22" spans="1:2">
      <c r="B22">
        <f>2180000+800000</f>
        <v>2980000</v>
      </c>
    </row>
    <row r="23" spans="1:2">
      <c r="B23">
        <f>B21-B22</f>
        <v>1298500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SPM BANYUWANGI TRIB III-2013</vt:lpstr>
      <vt:lpstr>Sheet1</vt:lpstr>
      <vt:lpstr>'SPM BANYUWANGI TRIB III-2013'!Print_Area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Aulia</cp:lastModifiedBy>
  <cp:lastPrinted>2014-01-30T04:11:54Z</cp:lastPrinted>
  <dcterms:created xsi:type="dcterms:W3CDTF">2009-02-26T02:42:51Z</dcterms:created>
  <dcterms:modified xsi:type="dcterms:W3CDTF">2014-01-30T04:31:37Z</dcterms:modified>
</cp:coreProperties>
</file>