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7715" windowHeight="7680"/>
  </bookViews>
  <sheets>
    <sheet name="SPM TB 3 2013" sheetId="1" r:id="rId1"/>
  </sheets>
  <definedNames>
    <definedName name="_xlnm.Print_Area" localSheetId="0">'SPM TB 3 2013'!$A$1:$G$39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G27"/>
  <c r="E25"/>
  <c r="F25" s="1"/>
  <c r="E24"/>
  <c r="F24" s="1"/>
  <c r="F23"/>
  <c r="E22"/>
  <c r="D22"/>
  <c r="F22" s="1"/>
  <c r="E21"/>
  <c r="F21" s="1"/>
  <c r="F20"/>
  <c r="F18"/>
  <c r="F17"/>
  <c r="F16"/>
  <c r="E16"/>
  <c r="F15"/>
  <c r="E15"/>
  <c r="F14"/>
  <c r="F13"/>
  <c r="F12"/>
  <c r="E11"/>
  <c r="F11" s="1"/>
  <c r="E10"/>
  <c r="F10" s="1"/>
  <c r="F9"/>
  <c r="F8"/>
  <c r="E8"/>
  <c r="F7"/>
  <c r="E27" l="1"/>
  <c r="F27" s="1"/>
</calcChain>
</file>

<file path=xl/sharedStrings.xml><?xml version="1.0" encoding="utf-8"?>
<sst xmlns="http://schemas.openxmlformats.org/spreadsheetml/2006/main" count="52" uniqueCount="52">
  <si>
    <t>INDIKATOR KINERJA SPM TAHUN 2013</t>
  </si>
  <si>
    <t>DINKES KOTA : PASURUAN</t>
  </si>
  <si>
    <t>TRIWULAN        : III</t>
  </si>
  <si>
    <t>ini</t>
  </si>
  <si>
    <t>pake sasaran 2010</t>
  </si>
  <si>
    <t>di profil pake sasaran 188.223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</si>
  <si>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</si>
  <si>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</si>
  <si>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</si>
  <si>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</si>
  <si>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</si>
  <si>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</si>
  <si>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</si>
  <si>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</si>
  <si>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</si>
  <si>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</si>
  <si>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</si>
  <si>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AVI SAID 21-11-2012 @ montana : 15%*sasaran bayi" (E kelahiran = E lahir hidup + lahir mati) klo ada gemeeli/ kembar baerarti kelahiran lebih tinggi)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</si>
  <si>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</si>
  <si>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</si>
  <si>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</si>
  <si>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</si>
  <si>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ralat ikut tahun 2010 (596) aja coz 2011 pkm. Bukir salah hitung sasaran 1301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</si>
  <si>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</si>
  <si>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</si>
  <si>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</si>
  <si>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</si>
  <si>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</si>
  <si>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</si>
  <si>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</si>
  <si>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</si>
  <si>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smpe agustus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</si>
  <si>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</si>
  <si>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</si>
  <si>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</si>
  <si>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</si>
  <si>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</si>
  <si>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</si>
  <si>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dpt dari who 2010 sama dinkes prov 2011</t>
  </si>
  <si>
    <t>sampe agustus</t>
  </si>
  <si>
    <t>Cakupan pelayanan kesehatan dasar masyarakat miskin</t>
  </si>
  <si>
    <t>s/d agustus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</si>
  <si>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</si>
  <si>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</si>
  <si>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</si>
  <si>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</si>
  <si>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</si>
  <si>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</si>
  <si>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Oktober  2013</t>
  </si>
  <si>
    <t>KEPALA DINAS KESEHATAN KOTA PASURUAN</t>
  </si>
  <si>
    <t>dr. BAMBANG PRAMONO, M.M</t>
  </si>
  <si>
    <t>NIP. 19580907 198802 1 002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</si>
</sst>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0" xfId="0" quotePrefix="1"/>
    <xf numFmtId="3" fontId="3" fillId="0" borderId="4" xfId="0" quotePrefix="1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0" borderId="4" xfId="0" applyNumberFormat="1" applyFont="1" applyBorder="1"/>
    <xf numFmtId="0" fontId="3" fillId="2" borderId="4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topLeftCell="C6" zoomScaleNormal="100" zoomScaleSheetLayoutView="100" workbookViewId="0">
      <selection activeCell="B28" sqref="B28:C28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2.7109375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</row>
    <row r="2" spans="1:9" ht="13.5" customHeight="1">
      <c r="A2" s="2"/>
      <c r="B2" s="2"/>
      <c r="C2" s="2"/>
      <c r="D2" s="2"/>
      <c r="E2" s="2"/>
      <c r="F2" s="2"/>
      <c r="G2" s="2"/>
    </row>
    <row r="3" spans="1:9" ht="18">
      <c r="A3" s="3" t="s">
        <v>1</v>
      </c>
      <c r="B3" s="4"/>
      <c r="C3" s="4"/>
      <c r="D3" s="4"/>
      <c r="E3" s="4"/>
      <c r="F3" s="4"/>
      <c r="G3" s="4"/>
    </row>
    <row r="4" spans="1:9" ht="18">
      <c r="A4" s="3" t="s">
        <v>2</v>
      </c>
      <c r="B4" s="4"/>
      <c r="C4" s="4"/>
      <c r="D4" s="4"/>
      <c r="E4" s="4"/>
      <c r="F4" s="4"/>
      <c r="G4" s="4"/>
      <c r="H4" t="s">
        <v>3</v>
      </c>
      <c r="I4" t="s">
        <v>4</v>
      </c>
    </row>
    <row r="5" spans="1:9" ht="13.5" customHeight="1">
      <c r="A5" s="4"/>
      <c r="B5" s="4"/>
      <c r="C5" s="4"/>
      <c r="D5" s="4"/>
      <c r="E5" s="4"/>
      <c r="F5" s="4"/>
      <c r="G5" s="4"/>
      <c r="H5" t="s">
        <v>5</v>
      </c>
    </row>
    <row r="6" spans="1:9" ht="38.25">
      <c r="A6" s="5" t="s">
        <v>6</v>
      </c>
      <c r="B6" s="6"/>
      <c r="C6" s="7" t="s">
        <v>7</v>
      </c>
      <c r="D6" s="5" t="s">
        <v>8</v>
      </c>
      <c r="E6" s="8" t="s">
        <v>9</v>
      </c>
      <c r="F6" s="5" t="s">
        <v>10</v>
      </c>
      <c r="G6" s="9" t="s">
        <v>11</v>
      </c>
    </row>
    <row r="7" spans="1:9" ht="15" customHeight="1">
      <c r="A7" s="10">
        <v>1</v>
      </c>
      <c r="B7" s="11" t="s">
        <v>12</v>
      </c>
      <c r="C7" s="11"/>
      <c r="D7" s="12">
        <v>3436</v>
      </c>
      <c r="E7" s="12">
        <v>3904</v>
      </c>
      <c r="F7" s="13">
        <f>D7/E7*100</f>
        <v>88.012295081967224</v>
      </c>
      <c r="G7" s="11"/>
    </row>
    <row r="8" spans="1:9" ht="15" customHeight="1">
      <c r="A8" s="10">
        <v>2</v>
      </c>
      <c r="B8" s="11" t="s">
        <v>13</v>
      </c>
      <c r="C8" s="11"/>
      <c r="D8" s="12">
        <v>681</v>
      </c>
      <c r="E8" s="12">
        <f>20%*E7</f>
        <v>780.80000000000007</v>
      </c>
      <c r="F8" s="13">
        <f t="shared" ref="F8:F30" si="0">D8/E8*100</f>
        <v>87.218237704918025</v>
      </c>
      <c r="G8" s="11"/>
    </row>
    <row r="9" spans="1:9" ht="27" customHeight="1">
      <c r="A9" s="14">
        <v>3</v>
      </c>
      <c r="B9" s="15" t="s">
        <v>14</v>
      </c>
      <c r="C9" s="16"/>
      <c r="D9" s="12">
        <v>3132</v>
      </c>
      <c r="E9" s="12">
        <v>3726</v>
      </c>
      <c r="F9" s="13">
        <f t="shared" si="0"/>
        <v>84.05797101449275</v>
      </c>
      <c r="G9" s="11"/>
    </row>
    <row r="10" spans="1:9" ht="15" customHeight="1">
      <c r="A10" s="10">
        <v>4</v>
      </c>
      <c r="B10" s="11" t="s">
        <v>15</v>
      </c>
      <c r="C10" s="11"/>
      <c r="D10" s="12">
        <v>3132</v>
      </c>
      <c r="E10" s="12">
        <f>E9</f>
        <v>3726</v>
      </c>
      <c r="F10" s="13">
        <f>D10/E10*100</f>
        <v>84.05797101449275</v>
      </c>
      <c r="G10" s="11"/>
    </row>
    <row r="11" spans="1:9" ht="15" customHeight="1">
      <c r="A11" s="10">
        <v>5</v>
      </c>
      <c r="B11" s="11" t="s">
        <v>16</v>
      </c>
      <c r="C11" s="11"/>
      <c r="D11" s="12">
        <v>441</v>
      </c>
      <c r="E11" s="12">
        <f>15%*E12</f>
        <v>515.4</v>
      </c>
      <c r="F11" s="13">
        <f>D11/E11*100</f>
        <v>85.564610011641449</v>
      </c>
      <c r="G11" s="11"/>
      <c r="I11" s="17" t="s">
        <v>17</v>
      </c>
    </row>
    <row r="12" spans="1:9" ht="15" customHeight="1">
      <c r="A12" s="10">
        <v>6</v>
      </c>
      <c r="B12" s="11" t="s">
        <v>18</v>
      </c>
      <c r="C12" s="11"/>
      <c r="D12" s="12">
        <v>2954</v>
      </c>
      <c r="E12" s="12">
        <v>3436</v>
      </c>
      <c r="F12" s="13">
        <f>D12/E12*100</f>
        <v>85.972060535506401</v>
      </c>
      <c r="G12" s="11"/>
    </row>
    <row r="13" spans="1:9" ht="15" customHeight="1">
      <c r="A13" s="10">
        <v>7</v>
      </c>
      <c r="B13" s="11" t="s">
        <v>19</v>
      </c>
      <c r="C13" s="11"/>
      <c r="D13" s="12">
        <v>27</v>
      </c>
      <c r="E13" s="18">
        <v>34</v>
      </c>
      <c r="F13" s="13">
        <f>D13/E13*100</f>
        <v>79.411764705882348</v>
      </c>
      <c r="G13" s="11"/>
    </row>
    <row r="14" spans="1:9" ht="15" customHeight="1">
      <c r="A14" s="10">
        <v>8</v>
      </c>
      <c r="B14" s="11" t="s">
        <v>20</v>
      </c>
      <c r="C14" s="11"/>
      <c r="D14" s="12">
        <v>11247</v>
      </c>
      <c r="E14" s="12">
        <v>13952</v>
      </c>
      <c r="F14" s="13">
        <f>D14/E14*100</f>
        <v>80.612098623853214</v>
      </c>
      <c r="G14" s="11"/>
    </row>
    <row r="15" spans="1:9" ht="15" customHeight="1">
      <c r="A15" s="10">
        <v>9</v>
      </c>
      <c r="B15" s="11" t="s">
        <v>21</v>
      </c>
      <c r="C15" s="11"/>
      <c r="D15" s="12">
        <v>159</v>
      </c>
      <c r="E15" s="12">
        <f>D15</f>
        <v>159</v>
      </c>
      <c r="F15" s="13">
        <f t="shared" si="0"/>
        <v>100</v>
      </c>
      <c r="G15" s="11"/>
      <c r="H15" t="s">
        <v>22</v>
      </c>
    </row>
    <row r="16" spans="1:9" ht="15" customHeight="1">
      <c r="A16" s="10">
        <v>10</v>
      </c>
      <c r="B16" s="11" t="s">
        <v>23</v>
      </c>
      <c r="C16" s="11"/>
      <c r="D16" s="12">
        <v>46</v>
      </c>
      <c r="E16" s="12">
        <f>D16</f>
        <v>46</v>
      </c>
      <c r="F16" s="13">
        <f t="shared" si="0"/>
        <v>100</v>
      </c>
      <c r="G16" s="11"/>
    </row>
    <row r="17" spans="1:12" ht="15" customHeight="1">
      <c r="A17" s="10">
        <v>11</v>
      </c>
      <c r="B17" s="11" t="s">
        <v>24</v>
      </c>
      <c r="C17" s="11"/>
      <c r="D17" s="12">
        <v>3838</v>
      </c>
      <c r="E17" s="12">
        <v>3838</v>
      </c>
      <c r="F17" s="13">
        <f t="shared" si="0"/>
        <v>100</v>
      </c>
      <c r="G17" s="11"/>
    </row>
    <row r="18" spans="1:12" ht="15" customHeight="1">
      <c r="A18" s="10">
        <v>12</v>
      </c>
      <c r="B18" s="11" t="s">
        <v>25</v>
      </c>
      <c r="C18" s="11"/>
      <c r="D18" s="12">
        <v>22454</v>
      </c>
      <c r="E18" s="12">
        <v>33499</v>
      </c>
      <c r="F18" s="13">
        <f>D18/E18*100</f>
        <v>67.028866533329364</v>
      </c>
      <c r="G18" s="11"/>
    </row>
    <row r="19" spans="1:12" ht="15" customHeight="1">
      <c r="A19" s="10">
        <v>13</v>
      </c>
      <c r="B19" s="11" t="s">
        <v>26</v>
      </c>
      <c r="C19" s="11"/>
      <c r="D19" s="19"/>
      <c r="E19" s="19"/>
      <c r="F19" s="20"/>
      <c r="G19" s="21"/>
    </row>
    <row r="20" spans="1:12" ht="15" customHeight="1">
      <c r="A20" s="10"/>
      <c r="B20" s="22" t="s">
        <v>27</v>
      </c>
      <c r="C20" s="23" t="s">
        <v>28</v>
      </c>
      <c r="D20" s="12">
        <v>2</v>
      </c>
      <c r="E20" s="18">
        <v>49782</v>
      </c>
      <c r="F20" s="13">
        <f>D20/E20*100000</f>
        <v>4.0175163713792141</v>
      </c>
      <c r="G20" s="11"/>
    </row>
    <row r="21" spans="1:12" ht="15" customHeight="1">
      <c r="A21" s="10"/>
      <c r="B21" s="22" t="s">
        <v>29</v>
      </c>
      <c r="C21" s="23" t="s">
        <v>30</v>
      </c>
      <c r="D21" s="12">
        <v>789</v>
      </c>
      <c r="E21" s="12">
        <f>10%*17388</f>
        <v>1738.8000000000002</v>
      </c>
      <c r="F21" s="13">
        <f t="shared" si="0"/>
        <v>45.376121463077979</v>
      </c>
      <c r="G21" s="11"/>
      <c r="H21" t="s">
        <v>31</v>
      </c>
    </row>
    <row r="22" spans="1:12" ht="15" customHeight="1">
      <c r="A22" s="10"/>
      <c r="B22" s="22" t="s">
        <v>32</v>
      </c>
      <c r="C22" s="23" t="s">
        <v>33</v>
      </c>
      <c r="D22" s="12">
        <f>73+69+64</f>
        <v>206</v>
      </c>
      <c r="E22" s="12">
        <f>107/100000*191770</f>
        <v>205.19389999999999</v>
      </c>
      <c r="F22" s="13">
        <f t="shared" si="0"/>
        <v>100.39284793553804</v>
      </c>
      <c r="G22" s="11"/>
    </row>
    <row r="23" spans="1:12" ht="15" customHeight="1">
      <c r="A23" s="10"/>
      <c r="B23" s="22" t="s">
        <v>34</v>
      </c>
      <c r="C23" s="23" t="s">
        <v>35</v>
      </c>
      <c r="D23" s="12">
        <v>151</v>
      </c>
      <c r="E23" s="12">
        <v>151</v>
      </c>
      <c r="F23" s="13">
        <f t="shared" si="0"/>
        <v>100</v>
      </c>
      <c r="G23" s="24"/>
    </row>
    <row r="24" spans="1:12" ht="15" customHeight="1">
      <c r="A24" s="10"/>
      <c r="B24" s="22" t="s">
        <v>36</v>
      </c>
      <c r="C24" s="23" t="s">
        <v>37</v>
      </c>
      <c r="D24" s="12">
        <v>6675</v>
      </c>
      <c r="E24" s="12">
        <f>10%*214/1000*191770</f>
        <v>4103.8780000000006</v>
      </c>
      <c r="F24" s="13">
        <f t="shared" si="0"/>
        <v>162.65103397323213</v>
      </c>
      <c r="G24" s="11"/>
      <c r="H24" t="s">
        <v>38</v>
      </c>
      <c r="L24" t="s">
        <v>39</v>
      </c>
    </row>
    <row r="25" spans="1:12" ht="15" customHeight="1">
      <c r="A25" s="10">
        <v>14</v>
      </c>
      <c r="B25" s="11" t="s">
        <v>40</v>
      </c>
      <c r="C25" s="11"/>
      <c r="D25" s="12">
        <v>61504</v>
      </c>
      <c r="E25" s="12">
        <f>55392+10213</f>
        <v>65605</v>
      </c>
      <c r="F25" s="13">
        <f t="shared" si="0"/>
        <v>93.748952061580667</v>
      </c>
      <c r="G25" s="11" t="s">
        <v>41</v>
      </c>
    </row>
    <row r="26" spans="1:12" ht="15" customHeight="1">
      <c r="A26" s="10"/>
      <c r="B26" s="22" t="s">
        <v>42</v>
      </c>
      <c r="C26" s="23" t="s">
        <v>43</v>
      </c>
      <c r="D26" s="19"/>
      <c r="E26" s="19"/>
      <c r="F26" s="20"/>
      <c r="G26" s="25"/>
    </row>
    <row r="27" spans="1:12" ht="15" customHeight="1">
      <c r="A27" s="10">
        <v>15</v>
      </c>
      <c r="B27" s="11" t="s">
        <v>44</v>
      </c>
      <c r="C27" s="11"/>
      <c r="D27" s="12">
        <v>3239</v>
      </c>
      <c r="E27" s="12">
        <f>E25</f>
        <v>65605</v>
      </c>
      <c r="F27" s="13">
        <f t="shared" si="0"/>
        <v>4.9371236948403316</v>
      </c>
      <c r="G27" s="11" t="str">
        <f>G25</f>
        <v>s/d agustus</v>
      </c>
    </row>
    <row r="28" spans="1:12" ht="27" customHeight="1">
      <c r="A28" s="14">
        <v>16</v>
      </c>
      <c r="B28" s="15" t="s">
        <v>45</v>
      </c>
      <c r="C28" s="16"/>
      <c r="D28" s="12">
        <v>1</v>
      </c>
      <c r="E28" s="12">
        <v>1</v>
      </c>
      <c r="F28" s="13">
        <f t="shared" si="0"/>
        <v>100</v>
      </c>
      <c r="G28" s="11"/>
    </row>
    <row r="29" spans="1:12" ht="29.25" customHeight="1">
      <c r="A29" s="14">
        <v>17</v>
      </c>
      <c r="B29" s="15" t="s">
        <v>46</v>
      </c>
      <c r="C29" s="16"/>
      <c r="D29" s="12">
        <v>3</v>
      </c>
      <c r="E29" s="12">
        <v>3</v>
      </c>
      <c r="F29" s="13">
        <f t="shared" si="0"/>
        <v>100</v>
      </c>
      <c r="G29" s="11"/>
    </row>
    <row r="30" spans="1:12" ht="15.75" customHeight="1">
      <c r="A30" s="10">
        <v>18</v>
      </c>
      <c r="B30" s="11" t="s">
        <v>47</v>
      </c>
      <c r="C30" s="11"/>
      <c r="D30" s="12">
        <v>34</v>
      </c>
      <c r="E30" s="12">
        <v>34</v>
      </c>
      <c r="F30" s="13">
        <f t="shared" si="0"/>
        <v>100</v>
      </c>
      <c r="G30" s="11"/>
    </row>
    <row r="31" spans="1:12" ht="18" customHeight="1"/>
    <row r="32" spans="1:12" ht="14.25" customHeight="1">
      <c r="E32" s="26" t="s">
        <v>48</v>
      </c>
      <c r="F32" s="27"/>
      <c r="G32" s="27"/>
    </row>
    <row r="33" spans="5:7" ht="15" customHeight="1">
      <c r="E33" s="27" t="s">
        <v>49</v>
      </c>
      <c r="F33" s="27"/>
      <c r="G33" s="27"/>
    </row>
    <row r="34" spans="5:7" ht="17.25" customHeight="1">
      <c r="E34" s="28"/>
      <c r="F34" s="28"/>
      <c r="G34" s="28"/>
    </row>
    <row r="35" spans="5:7" ht="17.25" customHeight="1">
      <c r="E35" s="28"/>
      <c r="F35" s="28"/>
      <c r="G35" s="28"/>
    </row>
    <row r="36" spans="5:7" ht="17.25" customHeight="1">
      <c r="E36" s="28"/>
      <c r="F36" s="28"/>
      <c r="G36" s="28"/>
    </row>
    <row r="37" spans="5:7" ht="15" customHeight="1"/>
    <row r="38" spans="5:7" ht="15" customHeight="1">
      <c r="E38" s="29" t="s">
        <v>50</v>
      </c>
      <c r="F38" s="29"/>
      <c r="G38" s="29"/>
    </row>
    <row r="39" spans="5:7" ht="15" customHeight="1">
      <c r="E39" s="27" t="s">
        <v>51</v>
      </c>
      <c r="F39" s="27"/>
      <c r="G39" s="27"/>
    </row>
    <row r="40" spans="5:7" ht="15" customHeight="1">
      <c r="E40" s="27"/>
      <c r="F40" s="27"/>
      <c r="G40" s="27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3 2013</vt:lpstr>
      <vt:lpstr>'SPM TB 3 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Donald Waworuntu</cp:lastModifiedBy>
  <dcterms:created xsi:type="dcterms:W3CDTF">2014-01-27T01:06:27Z</dcterms:created>
  <dcterms:modified xsi:type="dcterms:W3CDTF">2014-01-27T01:10:59Z</dcterms:modified>
</cp:coreProperties>
</file>