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1095" windowWidth="11700" windowHeight="6450" tabRatio="813" firstSheet="2" activeTab="2"/>
  </bookViews>
  <sheets>
    <sheet name="hasil per bulan " sheetId="1" state="hidden" r:id="rId1"/>
    <sheet name="Trib-I" sheetId="2" state="hidden" r:id="rId2"/>
    <sheet name="Trib-II" sheetId="3" r:id="rId3"/>
    <sheet name="Trib-III" sheetId="4" state="hidden" r:id="rId4"/>
    <sheet name="Trib-IV" sheetId="5" state="hidden" r:id="rId5"/>
    <sheet name="TAHUN" sheetId="6" state="hidden" r:id="rId6"/>
    <sheet name="Sheet1" sheetId="7" r:id="rId7"/>
  </sheets>
  <definedNames>
    <definedName name="_xlnm.Print_Area" localSheetId="0">'hasil per bulan '!$A$1:$AC$30</definedName>
    <definedName name="_xlnm.Print_Area" localSheetId="5">'TAHUN'!$A$1:$J$44</definedName>
    <definedName name="_xlnm.Print_Area" localSheetId="1">'Trib-I'!$A$1:$J$33</definedName>
    <definedName name="_xlnm.Print_Area" localSheetId="2">'Trib-II'!$A$1:$J$45</definedName>
    <definedName name="_xlnm.Print_Area" localSheetId="3">'Trib-III'!$A$1:$J$43</definedName>
    <definedName name="_xlnm.Print_Area" localSheetId="4">'Trib-IV'!$A$1:$J$41</definedName>
  </definedNames>
  <calcPr fullCalcOnLoad="1"/>
</workbook>
</file>

<file path=xl/sharedStrings.xml><?xml version="1.0" encoding="utf-8"?>
<sst xmlns="http://schemas.openxmlformats.org/spreadsheetml/2006/main" count="309" uniqueCount="76">
  <si>
    <t>DINKES KAB/KOTA</t>
  </si>
  <si>
    <t>:</t>
  </si>
  <si>
    <t>TRIWULAN</t>
  </si>
  <si>
    <t>NO</t>
  </si>
  <si>
    <t>NAMA INDIKATOR</t>
  </si>
  <si>
    <t>HASIL / REALISASI (A)</t>
  </si>
  <si>
    <t>TARGET / SASARAN SETAHUN (B)</t>
  </si>
  <si>
    <t>(A) / (B) (%)</t>
  </si>
  <si>
    <t>KETERANGAN</t>
  </si>
  <si>
    <t>Cakupan kunjungan ibu hamil K-4</t>
  </si>
  <si>
    <t>Cakupan komplikasi kebidanan yang ditangani</t>
  </si>
  <si>
    <t>Cakupan pertolongan pertama oleh tenaga kesehatan yang memiliki kompetensi kebidanan</t>
  </si>
  <si>
    <t>Cakupan pelayanan nifas</t>
  </si>
  <si>
    <t>Cakupan neonatus dengan komplikasi yang ditangani</t>
  </si>
  <si>
    <t>Cakupan kunjungan bayi</t>
  </si>
  <si>
    <t>Cakupan desa / kelurahan Universal Child Immunization</t>
  </si>
  <si>
    <t>Cakupan pelayanan anak balita</t>
  </si>
  <si>
    <t>Cakupan pemberian makanan pendamping ASI pada anak usia 6-24 bulan</t>
  </si>
  <si>
    <t>Cakupan balita gizi buruk mendapat perawatan</t>
  </si>
  <si>
    <t>Cakupan penjaringan kesehatan siswa SD dan setingkat</t>
  </si>
  <si>
    <t>Cakupan peserta KB aktif</t>
  </si>
  <si>
    <t>Cakupan penemuan dan penanganan penderita penyakit :</t>
  </si>
  <si>
    <t>a</t>
  </si>
  <si>
    <t>AFP rate per 100.000 penduduk &lt; 15 tahun</t>
  </si>
  <si>
    <t>Penemuan penderita Pneumonia balita</t>
  </si>
  <si>
    <t>Penemuan pasien baru BTA positif</t>
  </si>
  <si>
    <t>Penemuan DBD yang ditangani</t>
  </si>
  <si>
    <t>Penemuan penderita diare</t>
  </si>
  <si>
    <t>Cakupan pelayanan kesehatan dasar pasien masyarakat miskin</t>
  </si>
  <si>
    <t>Cakupan pelayanan kesehatan rujukan pasien masyarakat miskin</t>
  </si>
  <si>
    <t>Cakupan pelayanan gawat darurat level 1 yang harus diberikan sarana kesehatan (RS) di Kab/Kota</t>
  </si>
  <si>
    <t>Cakupan desa / kelurahan mengalami KLB yang dilakukan penyelidikan epidemiologi &lt; 24 jam</t>
  </si>
  <si>
    <t>Cakupan desa siaga aktif</t>
  </si>
  <si>
    <t>b</t>
  </si>
  <si>
    <t>c</t>
  </si>
  <si>
    <t>d</t>
  </si>
  <si>
    <t>e</t>
  </si>
  <si>
    <t>Ukuran Konstanta merupakan proporsi per 100.000 penduduk</t>
  </si>
  <si>
    <t>A.</t>
  </si>
  <si>
    <t>Cakupan kunjungan Yankesdas bagi masyarakat miskin</t>
  </si>
  <si>
    <t>BANGKALAN</t>
  </si>
  <si>
    <t>Kepala Bidang Pemberdayaan Sumber Daya</t>
  </si>
  <si>
    <t>NIP. 195705301976092001</t>
  </si>
  <si>
    <t>Dra.Hj.SUHARTUNING,M.Mpub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</si>
  <si>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</si>
  <si>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</si>
  <si>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</si>
  <si>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</si>
  <si>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</si>
  <si>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</si>
  <si>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</si>
  <si>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</si>
  <si>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</si>
  <si>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</si>
  <si>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</si>
  <si>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</si>
  <si>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 xml:space="preserve">TARGET / SASARAN SETAHUN </t>
  </si>
  <si>
    <t xml:space="preserve">HASIL / REALISASI </t>
  </si>
  <si>
    <t>JML</t>
  </si>
  <si>
    <t>%</t>
  </si>
  <si>
    <t>JML 1 TAHUN</t>
  </si>
  <si>
    <t>I</t>
  </si>
  <si>
    <t>II</t>
  </si>
  <si>
    <t>III</t>
  </si>
  <si>
    <t>IV</t>
  </si>
  <si>
    <t>JANUARI S/D DESEMBER 2012</t>
  </si>
  <si>
    <t>Catatan Target sasaran 100%</t>
  </si>
  <si>
    <t>dr. AHMAD AZIS</t>
  </si>
  <si>
    <t>NIP. 196707012002121006</t>
  </si>
  <si>
    <t>Januari - Desember</t>
  </si>
  <si>
    <t>Bangkalan, 6 Maret 2013</t>
  </si>
  <si>
    <t>KEPALA DINAS KESEHATAN</t>
  </si>
  <si>
    <t>KABUPATEN BANGKALAN</t>
  </si>
  <si>
    <t>dr. AHMAD AZIZ</t>
  </si>
  <si>
    <t>AFP rate per 100.000 penduduk &lt; 15 tahun / 260.950</t>
  </si>
  <si>
    <t>INDIKATOR KINERJA SPM TAHUN 2013</t>
  </si>
</sst>
</file>

<file path=xl/styles.xml><?xml version="1.0" encoding="utf-8"?>
<styleSheet xmlns="http://schemas.openxmlformats.org/spreadsheetml/2006/main">
  <numFmts count="3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\ #,##0;\-&quot;Rp&quot;\ #,##0"/>
    <numFmt numFmtId="171" formatCode="&quot;Rp&quot;\ #,##0;[Red]\-&quot;Rp&quot;\ #,##0"/>
    <numFmt numFmtId="172" formatCode="&quot;Rp&quot;\ #,##0.00;\-&quot;Rp&quot;\ #,##0.00"/>
    <numFmt numFmtId="173" formatCode="&quot;Rp&quot;\ #,##0.00;[Red]\-&quot;Rp&quot;\ #,##0.00"/>
    <numFmt numFmtId="174" formatCode="_-&quot;Rp&quot;\ * #,##0_-;\-&quot;Rp&quot;\ * #,##0_-;_-&quot;Rp&quot;\ * &quot;-&quot;_-;_-@_-"/>
    <numFmt numFmtId="175" formatCode="_-* #,##0_-;\-* #,##0_-;_-* &quot;-&quot;_-;_-@_-"/>
    <numFmt numFmtId="176" formatCode="_-&quot;Rp&quot;\ * #,##0.00_-;\-&quot;Rp&quot;\ * #,##0.00_-;_-&quot;Rp&quot;\ * &quot;-&quot;??_-;_-@_-"/>
    <numFmt numFmtId="177" formatCode="_-* #,##0.00_-;\-* #,##0.00_-;_-* &quot;-&quot;??_-;_-@_-"/>
    <numFmt numFmtId="178" formatCode="#,##0.0"/>
    <numFmt numFmtId="179" formatCode="#,##0.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(* #,##0.0_);_(* \(#,##0.0\);_(* &quot;-&quot;??_);_(@_)"/>
    <numFmt numFmtId="186" formatCode="_(* #,##0_);_(* \(#,##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2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2" fontId="4" fillId="33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4" fillId="0" borderId="20" xfId="0" applyFont="1" applyBorder="1" applyAlignment="1">
      <alignment vertical="center"/>
    </xf>
    <xf numFmtId="2" fontId="4" fillId="33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10" fillId="33" borderId="23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 quotePrefix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3" fontId="10" fillId="33" borderId="24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2" fontId="2" fillId="33" borderId="0" xfId="45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3" fontId="9" fillId="34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78" fontId="9" fillId="34" borderId="23" xfId="0" applyNumberFormat="1" applyFont="1" applyFill="1" applyBorder="1" applyAlignment="1">
      <alignment horizontal="center" vertical="center"/>
    </xf>
    <xf numFmtId="178" fontId="9" fillId="34" borderId="24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" fontId="4" fillId="0" borderId="3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35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3" fontId="9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3" fontId="9" fillId="35" borderId="23" xfId="0" applyNumberFormat="1" applyFont="1" applyFill="1" applyBorder="1" applyAlignment="1">
      <alignment horizontal="center" vertical="center"/>
    </xf>
    <xf numFmtId="178" fontId="9" fillId="35" borderId="23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49" fillId="0" borderId="35" xfId="0" applyNumberFormat="1" applyFont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0" fillId="35" borderId="17" xfId="0" applyFill="1" applyBorder="1" applyAlignment="1">
      <alignment vertical="center" wrapText="1"/>
    </xf>
    <xf numFmtId="3" fontId="9" fillId="35" borderId="16" xfId="0" applyNumberFormat="1" applyFont="1" applyFill="1" applyBorder="1" applyAlignment="1">
      <alignment horizontal="center" vertical="center"/>
    </xf>
    <xf numFmtId="3" fontId="4" fillId="35" borderId="16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/>
    </xf>
    <xf numFmtId="3" fontId="9" fillId="0" borderId="21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3" fontId="49" fillId="35" borderId="23" xfId="0" applyNumberFormat="1" applyFont="1" applyFill="1" applyBorder="1" applyAlignment="1">
      <alignment horizontal="center" vertical="center"/>
    </xf>
    <xf numFmtId="3" fontId="9" fillId="0" borderId="23" xfId="0" applyNumberFormat="1" applyFont="1" applyBorder="1" applyAlignment="1">
      <alignment vertical="center"/>
    </xf>
    <xf numFmtId="3" fontId="9" fillId="35" borderId="23" xfId="0" applyNumberFormat="1" applyFont="1" applyFill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3" fontId="9" fillId="0" borderId="37" xfId="0" applyNumberFormat="1" applyFont="1" applyBorder="1" applyAlignment="1">
      <alignment horizontal="center" vertical="center"/>
    </xf>
    <xf numFmtId="3" fontId="9" fillId="34" borderId="37" xfId="0" applyNumberFormat="1" applyFont="1" applyFill="1" applyBorder="1" applyAlignment="1">
      <alignment horizontal="center" vertical="center"/>
    </xf>
    <xf numFmtId="178" fontId="9" fillId="34" borderId="37" xfId="0" applyNumberFormat="1" applyFont="1" applyFill="1" applyBorder="1" applyAlignment="1">
      <alignment horizontal="center" vertical="center"/>
    </xf>
    <xf numFmtId="3" fontId="49" fillId="0" borderId="37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9" fillId="0" borderId="38" xfId="0" applyNumberFormat="1" applyFont="1" applyBorder="1" applyAlignment="1">
      <alignment vertical="center"/>
    </xf>
    <xf numFmtId="2" fontId="9" fillId="0" borderId="39" xfId="0" applyNumberFormat="1" applyFont="1" applyBorder="1" applyAlignment="1">
      <alignment vertical="center"/>
    </xf>
    <xf numFmtId="2" fontId="9" fillId="35" borderId="39" xfId="0" applyNumberFormat="1" applyFont="1" applyFill="1" applyBorder="1" applyAlignment="1">
      <alignment vertical="center"/>
    </xf>
    <xf numFmtId="2" fontId="9" fillId="0" borderId="40" xfId="0" applyNumberFormat="1" applyFont="1" applyBorder="1" applyAlignment="1">
      <alignment vertical="center"/>
    </xf>
    <xf numFmtId="4" fontId="9" fillId="34" borderId="37" xfId="0" applyNumberFormat="1" applyFont="1" applyFill="1" applyBorder="1" applyAlignment="1">
      <alignment horizontal="center" vertical="center"/>
    </xf>
    <xf numFmtId="4" fontId="9" fillId="34" borderId="23" xfId="0" applyNumberFormat="1" applyFont="1" applyFill="1" applyBorder="1" applyAlignment="1">
      <alignment horizontal="center" vertical="center"/>
    </xf>
    <xf numFmtId="4" fontId="9" fillId="35" borderId="23" xfId="0" applyNumberFormat="1" applyFont="1" applyFill="1" applyBorder="1" applyAlignment="1">
      <alignment horizontal="center" vertical="center"/>
    </xf>
    <xf numFmtId="4" fontId="9" fillId="34" borderId="2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2" fontId="6" fillId="33" borderId="0" xfId="45" applyFont="1" applyFill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top"/>
    </xf>
    <xf numFmtId="3" fontId="9" fillId="34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4" fontId="9" fillId="34" borderId="0" xfId="0" applyNumberFormat="1" applyFont="1" applyFill="1" applyBorder="1" applyAlignment="1">
      <alignment horizontal="center" vertical="center"/>
    </xf>
    <xf numFmtId="178" fontId="9" fillId="34" borderId="0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13" xfId="0" applyFont="1" applyBorder="1" applyAlignment="1">
      <alignment horizontal="center" vertical="top"/>
    </xf>
    <xf numFmtId="3" fontId="9" fillId="34" borderId="0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37" borderId="28" xfId="0" applyFont="1" applyFill="1" applyBorder="1" applyAlignment="1">
      <alignment horizontal="left" vertical="center" wrapText="1"/>
    </xf>
    <xf numFmtId="0" fontId="9" fillId="37" borderId="29" xfId="0" applyFont="1" applyFill="1" applyBorder="1" applyAlignment="1">
      <alignment horizontal="left" vertical="center" wrapText="1"/>
    </xf>
    <xf numFmtId="0" fontId="9" fillId="37" borderId="27" xfId="0" applyFont="1" applyFill="1" applyBorder="1" applyAlignment="1">
      <alignment horizontal="left" vertical="center" wrapText="1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2" fontId="6" fillId="33" borderId="0" xfId="45" applyFont="1" applyFill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42" fontId="2" fillId="33" borderId="0" xfId="45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SheetLayoutView="100" zoomScalePageLayoutView="0" workbookViewId="0" topLeftCell="C19">
      <selection activeCell="L16" sqref="L16"/>
    </sheetView>
  </sheetViews>
  <sheetFormatPr defaultColWidth="9.140625" defaultRowHeight="12.75"/>
  <cols>
    <col min="1" max="1" width="5.421875" style="0" customWidth="1"/>
    <col min="2" max="2" width="3.7109375" style="0" customWidth="1"/>
    <col min="3" max="3" width="16.7109375" style="0" customWidth="1"/>
    <col min="4" max="4" width="1.57421875" style="0" customWidth="1"/>
    <col min="5" max="5" width="38.421875" style="0" customWidth="1"/>
    <col min="6" max="6" width="1.57421875" style="0" hidden="1" customWidth="1"/>
    <col min="7" max="7" width="13.28125" style="0" customWidth="1"/>
    <col min="8" max="8" width="11.8515625" style="0" customWidth="1"/>
    <col min="9" max="9" width="13.7109375" style="0" customWidth="1"/>
    <col min="10" max="10" width="11.140625" style="0" customWidth="1"/>
    <col min="11" max="11" width="10.7109375" style="0" customWidth="1"/>
    <col min="12" max="12" width="12.140625" style="0" customWidth="1"/>
    <col min="13" max="13" width="12.7109375" style="0" customWidth="1"/>
    <col min="14" max="15" width="10.7109375" style="0" customWidth="1"/>
    <col min="16" max="16" width="9.57421875" style="0" customWidth="1"/>
    <col min="17" max="17" width="10.00390625" style="0" customWidth="1"/>
    <col min="18" max="18" width="10.7109375" style="0" customWidth="1"/>
    <col min="19" max="19" width="12.421875" style="0" customWidth="1"/>
    <col min="20" max="20" width="15.57421875" style="0" customWidth="1"/>
    <col min="21" max="21" width="10.57421875" style="0" customWidth="1"/>
    <col min="22" max="22" width="11.00390625" style="0" customWidth="1"/>
    <col min="23" max="23" width="13.8515625" style="0" customWidth="1"/>
    <col min="24" max="25" width="14.421875" style="0" customWidth="1"/>
    <col min="26" max="26" width="11.28125" style="0" customWidth="1"/>
    <col min="27" max="27" width="10.57421875" style="0" customWidth="1"/>
    <col min="28" max="28" width="12.7109375" style="0" hidden="1" customWidth="1"/>
    <col min="29" max="29" width="9.7109375" style="0" hidden="1" customWidth="1"/>
    <col min="30" max="30" width="13.421875" style="0" customWidth="1"/>
  </cols>
  <sheetData>
    <row r="1" spans="1:30" ht="23.25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37"/>
      <c r="AC1" s="37"/>
      <c r="AD1" s="37"/>
    </row>
    <row r="2" spans="1:30" ht="15.75">
      <c r="A2" s="37" t="s">
        <v>0</v>
      </c>
      <c r="B2" s="37"/>
      <c r="C2" s="38"/>
      <c r="D2" s="37" t="s">
        <v>1</v>
      </c>
      <c r="E2" s="37" t="s">
        <v>40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15"/>
      <c r="AC2" s="15"/>
      <c r="AD2" s="15"/>
    </row>
    <row r="3" spans="1:30" ht="15.75">
      <c r="A3" s="37" t="s">
        <v>2</v>
      </c>
      <c r="B3" s="37"/>
      <c r="C3" s="37"/>
      <c r="D3" s="37" t="s">
        <v>1</v>
      </c>
      <c r="E3" s="37" t="s">
        <v>65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X3" s="39"/>
      <c r="Y3" s="39"/>
      <c r="Z3" s="39"/>
      <c r="AA3" s="39"/>
      <c r="AB3" s="15"/>
      <c r="AC3" s="15"/>
      <c r="AD3" s="52"/>
    </row>
    <row r="4" spans="1:30" ht="16.5" thickBot="1">
      <c r="A4" s="37"/>
      <c r="B4" s="37"/>
      <c r="C4" s="37"/>
      <c r="D4" s="37"/>
      <c r="E4" s="37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X4" s="39"/>
      <c r="Y4" s="39"/>
      <c r="Z4" s="39"/>
      <c r="AA4" s="39"/>
      <c r="AB4" s="15"/>
      <c r="AC4" s="15"/>
      <c r="AD4" s="52"/>
    </row>
    <row r="5" spans="1:30" ht="24.75" customHeight="1">
      <c r="A5" s="159" t="s">
        <v>3</v>
      </c>
      <c r="B5" s="153" t="s">
        <v>4</v>
      </c>
      <c r="C5" s="153"/>
      <c r="D5" s="153"/>
      <c r="E5" s="153"/>
      <c r="F5" s="153"/>
      <c r="G5" s="153" t="s">
        <v>56</v>
      </c>
      <c r="H5" s="155" t="s">
        <v>57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09"/>
      <c r="AB5" s="146" t="s">
        <v>60</v>
      </c>
      <c r="AC5" s="148" t="s">
        <v>59</v>
      </c>
      <c r="AD5" s="53"/>
    </row>
    <row r="6" spans="1:30" ht="34.5" customHeight="1">
      <c r="A6" s="160"/>
      <c r="B6" s="154"/>
      <c r="C6" s="154"/>
      <c r="D6" s="154"/>
      <c r="E6" s="154"/>
      <c r="F6" s="154"/>
      <c r="G6" s="154"/>
      <c r="H6" s="110" t="s">
        <v>44</v>
      </c>
      <c r="I6" s="110" t="s">
        <v>45</v>
      </c>
      <c r="J6" s="110" t="s">
        <v>46</v>
      </c>
      <c r="K6" s="111" t="s">
        <v>58</v>
      </c>
      <c r="L6" s="111" t="s">
        <v>59</v>
      </c>
      <c r="M6" s="110" t="s">
        <v>47</v>
      </c>
      <c r="N6" s="110" t="s">
        <v>48</v>
      </c>
      <c r="O6" s="110" t="s">
        <v>49</v>
      </c>
      <c r="P6" s="111" t="s">
        <v>58</v>
      </c>
      <c r="Q6" s="111" t="s">
        <v>59</v>
      </c>
      <c r="R6" s="112" t="s">
        <v>50</v>
      </c>
      <c r="S6" s="112" t="s">
        <v>51</v>
      </c>
      <c r="T6" s="112" t="s">
        <v>52</v>
      </c>
      <c r="U6" s="111" t="s">
        <v>58</v>
      </c>
      <c r="V6" s="111" t="s">
        <v>59</v>
      </c>
      <c r="W6" s="112" t="s">
        <v>53</v>
      </c>
      <c r="X6" s="112" t="s">
        <v>54</v>
      </c>
      <c r="Y6" s="112" t="s">
        <v>55</v>
      </c>
      <c r="Z6" s="111" t="s">
        <v>58</v>
      </c>
      <c r="AA6" s="111" t="s">
        <v>59</v>
      </c>
      <c r="AB6" s="147"/>
      <c r="AC6" s="149"/>
      <c r="AD6" s="50"/>
    </row>
    <row r="7" spans="1:30" ht="19.5" customHeight="1">
      <c r="A7" s="54">
        <v>1</v>
      </c>
      <c r="B7" s="167" t="s">
        <v>9</v>
      </c>
      <c r="C7" s="168"/>
      <c r="D7" s="168"/>
      <c r="E7" s="169"/>
      <c r="F7" s="103"/>
      <c r="G7" s="104">
        <v>17999</v>
      </c>
      <c r="H7" s="104">
        <v>1428</v>
      </c>
      <c r="I7" s="104">
        <v>1511</v>
      </c>
      <c r="J7" s="104">
        <v>1445</v>
      </c>
      <c r="K7" s="105">
        <f>SUM(H7:J7)</f>
        <v>4384</v>
      </c>
      <c r="L7" s="117">
        <f>K7/G7*100</f>
        <v>24.35690871715095</v>
      </c>
      <c r="M7" s="104">
        <v>1500</v>
      </c>
      <c r="N7" s="104">
        <v>1556</v>
      </c>
      <c r="O7" s="104">
        <v>1360</v>
      </c>
      <c r="P7" s="105">
        <f>SUM(M7:O7)</f>
        <v>4416</v>
      </c>
      <c r="Q7" s="106">
        <f>P7/G7*100</f>
        <v>24.53469637202067</v>
      </c>
      <c r="R7" s="104">
        <v>1559</v>
      </c>
      <c r="S7" s="104">
        <v>1548</v>
      </c>
      <c r="T7" s="107"/>
      <c r="U7" s="105">
        <f>SUM(R7:T7)</f>
        <v>3107</v>
      </c>
      <c r="V7" s="106">
        <f aca="true" t="shared" si="0" ref="V7:V18">U7/G7*100</f>
        <v>17.262070115006388</v>
      </c>
      <c r="W7" s="105"/>
      <c r="X7" s="104"/>
      <c r="Y7" s="104"/>
      <c r="Z7" s="105">
        <f>SUM(W7:Y7)</f>
        <v>0</v>
      </c>
      <c r="AA7" s="106">
        <f aca="true" t="shared" si="1" ref="AA7:AA18">Z7/G7*100</f>
        <v>0</v>
      </c>
      <c r="AB7" s="108">
        <f>(Z7+U7+P7+K7)</f>
        <v>11907</v>
      </c>
      <c r="AC7" s="113">
        <f aca="true" t="shared" si="2" ref="AC7:AC18">AB7/G7*100</f>
        <v>66.15367520417801</v>
      </c>
      <c r="AD7" s="51"/>
    </row>
    <row r="8" spans="1:29" ht="19.5" customHeight="1">
      <c r="A8" s="54">
        <v>2</v>
      </c>
      <c r="B8" s="150" t="s">
        <v>10</v>
      </c>
      <c r="C8" s="151"/>
      <c r="D8" s="151"/>
      <c r="E8" s="152"/>
      <c r="F8" s="55"/>
      <c r="G8" s="40"/>
      <c r="H8" s="40">
        <v>143</v>
      </c>
      <c r="I8" s="40">
        <v>186</v>
      </c>
      <c r="J8" s="40">
        <v>218</v>
      </c>
      <c r="K8" s="59">
        <f aca="true" t="shared" si="3" ref="K8:K29">SUM(H8:J8)</f>
        <v>547</v>
      </c>
      <c r="L8" s="118" t="e">
        <f aca="true" t="shared" si="4" ref="L8:L30">K8/G8*100</f>
        <v>#DIV/0!</v>
      </c>
      <c r="M8" s="40">
        <v>179</v>
      </c>
      <c r="N8" s="40">
        <v>189</v>
      </c>
      <c r="O8" s="40">
        <v>174</v>
      </c>
      <c r="P8" s="59">
        <f aca="true" t="shared" si="5" ref="P8:P29">SUM(M8:O8)</f>
        <v>542</v>
      </c>
      <c r="Q8" s="68" t="e">
        <f aca="true" t="shared" si="6" ref="Q8:Q27">P8/G8*100</f>
        <v>#DIV/0!</v>
      </c>
      <c r="R8" s="41">
        <v>223</v>
      </c>
      <c r="S8" s="41">
        <v>230</v>
      </c>
      <c r="T8" s="98"/>
      <c r="U8" s="59">
        <f aca="true" t="shared" si="7" ref="U8:U29">SUM(R8:T8)</f>
        <v>453</v>
      </c>
      <c r="V8" s="68" t="e">
        <f t="shared" si="0"/>
        <v>#DIV/0!</v>
      </c>
      <c r="W8" s="41"/>
      <c r="X8" s="41"/>
      <c r="Y8" s="41"/>
      <c r="Z8" s="59">
        <f aca="true" t="shared" si="8" ref="Z8:Z29">SUM(W8:Y8)</f>
        <v>0</v>
      </c>
      <c r="AA8" s="68" t="e">
        <f t="shared" si="1"/>
        <v>#DIV/0!</v>
      </c>
      <c r="AB8" s="100">
        <f aca="true" t="shared" si="9" ref="AB8:AB17">Z8+U8+P8+K8</f>
        <v>1542</v>
      </c>
      <c r="AC8" s="114" t="e">
        <f t="shared" si="2"/>
        <v>#DIV/0!</v>
      </c>
    </row>
    <row r="9" spans="1:29" ht="28.5" customHeight="1">
      <c r="A9" s="54">
        <v>3</v>
      </c>
      <c r="B9" s="150" t="s">
        <v>11</v>
      </c>
      <c r="C9" s="151"/>
      <c r="D9" s="151"/>
      <c r="E9" s="152"/>
      <c r="F9" s="55"/>
      <c r="G9" s="40"/>
      <c r="H9" s="40">
        <v>1503</v>
      </c>
      <c r="I9" s="40">
        <v>1565</v>
      </c>
      <c r="J9" s="40">
        <v>1433</v>
      </c>
      <c r="K9" s="59">
        <f t="shared" si="3"/>
        <v>4501</v>
      </c>
      <c r="L9" s="118" t="e">
        <f t="shared" si="4"/>
        <v>#DIV/0!</v>
      </c>
      <c r="M9" s="40">
        <v>1474</v>
      </c>
      <c r="N9" s="40">
        <v>1557</v>
      </c>
      <c r="O9" s="40">
        <v>1506</v>
      </c>
      <c r="P9" s="59">
        <f t="shared" si="5"/>
        <v>4537</v>
      </c>
      <c r="Q9" s="68" t="e">
        <f t="shared" si="6"/>
        <v>#DIV/0!</v>
      </c>
      <c r="R9" s="41">
        <v>1534</v>
      </c>
      <c r="S9" s="41">
        <v>1601</v>
      </c>
      <c r="T9" s="98"/>
      <c r="U9" s="59">
        <f t="shared" si="7"/>
        <v>3135</v>
      </c>
      <c r="V9" s="68" t="e">
        <f t="shared" si="0"/>
        <v>#DIV/0!</v>
      </c>
      <c r="W9" s="41"/>
      <c r="X9" s="41"/>
      <c r="Y9" s="41"/>
      <c r="Z9" s="59">
        <f t="shared" si="8"/>
        <v>0</v>
      </c>
      <c r="AA9" s="68" t="e">
        <f t="shared" si="1"/>
        <v>#DIV/0!</v>
      </c>
      <c r="AB9" s="100">
        <f t="shared" si="9"/>
        <v>12173</v>
      </c>
      <c r="AC9" s="114" t="e">
        <f t="shared" si="2"/>
        <v>#DIV/0!</v>
      </c>
    </row>
    <row r="10" spans="1:29" ht="19.5" customHeight="1">
      <c r="A10" s="54">
        <v>4</v>
      </c>
      <c r="B10" s="150" t="s">
        <v>12</v>
      </c>
      <c r="C10" s="151"/>
      <c r="D10" s="151"/>
      <c r="E10" s="152"/>
      <c r="F10" s="55"/>
      <c r="G10" s="40"/>
      <c r="H10" s="40">
        <v>1386</v>
      </c>
      <c r="I10" s="40">
        <v>1559</v>
      </c>
      <c r="J10" s="40">
        <v>1427</v>
      </c>
      <c r="K10" s="59">
        <f t="shared" si="3"/>
        <v>4372</v>
      </c>
      <c r="L10" s="118" t="e">
        <f t="shared" si="4"/>
        <v>#DIV/0!</v>
      </c>
      <c r="M10" s="40">
        <v>1458</v>
      </c>
      <c r="N10" s="40">
        <v>1487</v>
      </c>
      <c r="O10" s="40">
        <v>1401</v>
      </c>
      <c r="P10" s="59">
        <f t="shared" si="5"/>
        <v>4346</v>
      </c>
      <c r="Q10" s="68" t="e">
        <f t="shared" si="6"/>
        <v>#DIV/0!</v>
      </c>
      <c r="R10" s="41">
        <v>1650</v>
      </c>
      <c r="S10" s="41">
        <v>1628</v>
      </c>
      <c r="T10" s="98"/>
      <c r="U10" s="59">
        <f t="shared" si="7"/>
        <v>3278</v>
      </c>
      <c r="V10" s="68" t="e">
        <f t="shared" si="0"/>
        <v>#DIV/0!</v>
      </c>
      <c r="W10" s="41"/>
      <c r="X10" s="41"/>
      <c r="Y10" s="41"/>
      <c r="Z10" s="59">
        <f t="shared" si="8"/>
        <v>0</v>
      </c>
      <c r="AA10" s="68" t="e">
        <f t="shared" si="1"/>
        <v>#DIV/0!</v>
      </c>
      <c r="AB10" s="100">
        <f t="shared" si="9"/>
        <v>11996</v>
      </c>
      <c r="AC10" s="114" t="e">
        <f t="shared" si="2"/>
        <v>#DIV/0!</v>
      </c>
    </row>
    <row r="11" spans="1:29" ht="19.5" customHeight="1">
      <c r="A11" s="54">
        <v>5</v>
      </c>
      <c r="B11" s="150" t="s">
        <v>13</v>
      </c>
      <c r="C11" s="151"/>
      <c r="D11" s="151"/>
      <c r="E11" s="152"/>
      <c r="F11" s="55"/>
      <c r="G11" s="40"/>
      <c r="H11" s="40">
        <v>191</v>
      </c>
      <c r="I11" s="40">
        <v>110</v>
      </c>
      <c r="J11" s="40">
        <v>99</v>
      </c>
      <c r="K11" s="59">
        <f t="shared" si="3"/>
        <v>400</v>
      </c>
      <c r="L11" s="118" t="e">
        <f t="shared" si="4"/>
        <v>#DIV/0!</v>
      </c>
      <c r="M11" s="40">
        <v>99</v>
      </c>
      <c r="N11" s="40">
        <v>108</v>
      </c>
      <c r="O11" s="40">
        <v>105</v>
      </c>
      <c r="P11" s="59">
        <f t="shared" si="5"/>
        <v>312</v>
      </c>
      <c r="Q11" s="68" t="e">
        <f t="shared" si="6"/>
        <v>#DIV/0!</v>
      </c>
      <c r="R11" s="41">
        <v>132</v>
      </c>
      <c r="S11" s="41">
        <v>189</v>
      </c>
      <c r="T11" s="98"/>
      <c r="U11" s="59">
        <f t="shared" si="7"/>
        <v>321</v>
      </c>
      <c r="V11" s="68" t="e">
        <f t="shared" si="0"/>
        <v>#DIV/0!</v>
      </c>
      <c r="W11" s="41"/>
      <c r="X11" s="41"/>
      <c r="Y11" s="41"/>
      <c r="Z11" s="59">
        <f t="shared" si="8"/>
        <v>0</v>
      </c>
      <c r="AA11" s="68" t="e">
        <f t="shared" si="1"/>
        <v>#DIV/0!</v>
      </c>
      <c r="AB11" s="100">
        <f t="shared" si="9"/>
        <v>1033</v>
      </c>
      <c r="AC11" s="114" t="e">
        <f t="shared" si="2"/>
        <v>#DIV/0!</v>
      </c>
    </row>
    <row r="12" spans="1:29" ht="19.5" customHeight="1">
      <c r="A12" s="54">
        <v>6</v>
      </c>
      <c r="B12" s="150" t="s">
        <v>14</v>
      </c>
      <c r="C12" s="151"/>
      <c r="D12" s="151"/>
      <c r="E12" s="152"/>
      <c r="F12" s="55"/>
      <c r="G12" s="40"/>
      <c r="H12" s="40">
        <v>1482</v>
      </c>
      <c r="I12" s="40">
        <v>1425</v>
      </c>
      <c r="J12" s="40">
        <v>1444</v>
      </c>
      <c r="K12" s="59">
        <f t="shared" si="3"/>
        <v>4351</v>
      </c>
      <c r="L12" s="118" t="e">
        <f t="shared" si="4"/>
        <v>#DIV/0!</v>
      </c>
      <c r="M12" s="40">
        <v>1429</v>
      </c>
      <c r="N12" s="40">
        <v>1447</v>
      </c>
      <c r="O12" s="40">
        <v>1511</v>
      </c>
      <c r="P12" s="59">
        <f t="shared" si="5"/>
        <v>4387</v>
      </c>
      <c r="Q12" s="68" t="e">
        <f t="shared" si="6"/>
        <v>#DIV/0!</v>
      </c>
      <c r="R12" s="41">
        <v>1381</v>
      </c>
      <c r="S12" s="41">
        <v>1460</v>
      </c>
      <c r="T12" s="98"/>
      <c r="U12" s="59">
        <f t="shared" si="7"/>
        <v>2841</v>
      </c>
      <c r="V12" s="68" t="e">
        <f t="shared" si="0"/>
        <v>#DIV/0!</v>
      </c>
      <c r="W12" s="41"/>
      <c r="X12" s="41"/>
      <c r="Y12" s="41"/>
      <c r="Z12" s="59">
        <f t="shared" si="8"/>
        <v>0</v>
      </c>
      <c r="AA12" s="68" t="e">
        <f t="shared" si="1"/>
        <v>#DIV/0!</v>
      </c>
      <c r="AB12" s="100">
        <f t="shared" si="9"/>
        <v>11579</v>
      </c>
      <c r="AC12" s="114" t="e">
        <f t="shared" si="2"/>
        <v>#DIV/0!</v>
      </c>
    </row>
    <row r="13" spans="1:29" ht="19.5" customHeight="1">
      <c r="A13" s="54">
        <v>7</v>
      </c>
      <c r="B13" s="150" t="s">
        <v>15</v>
      </c>
      <c r="C13" s="151"/>
      <c r="D13" s="151"/>
      <c r="E13" s="152"/>
      <c r="F13" s="55"/>
      <c r="G13" s="40"/>
      <c r="H13" s="40">
        <v>40</v>
      </c>
      <c r="I13" s="40">
        <v>49</v>
      </c>
      <c r="J13" s="40">
        <v>71</v>
      </c>
      <c r="K13" s="59">
        <f t="shared" si="3"/>
        <v>160</v>
      </c>
      <c r="L13" s="118" t="e">
        <f>J13/G13*100</f>
        <v>#DIV/0!</v>
      </c>
      <c r="M13" s="40"/>
      <c r="N13" s="40"/>
      <c r="O13" s="40"/>
      <c r="P13" s="59">
        <f>SUM(M13:O13)/3</f>
        <v>0</v>
      </c>
      <c r="Q13" s="68" t="e">
        <f>O13/G13*100</f>
        <v>#DIV/0!</v>
      </c>
      <c r="R13" s="40"/>
      <c r="S13" s="40"/>
      <c r="T13" s="98"/>
      <c r="U13" s="59">
        <f>SUM(R13:T13)/3</f>
        <v>0</v>
      </c>
      <c r="V13" s="68" t="e">
        <f>T13/G13*100</f>
        <v>#DIV/0!</v>
      </c>
      <c r="W13" s="40"/>
      <c r="X13" s="40"/>
      <c r="Y13" s="40"/>
      <c r="Z13" s="59">
        <f t="shared" si="8"/>
        <v>0</v>
      </c>
      <c r="AA13" s="68" t="e">
        <f>Y13/G13*100</f>
        <v>#DIV/0!</v>
      </c>
      <c r="AB13" s="100">
        <f>Y13</f>
        <v>0</v>
      </c>
      <c r="AC13" s="114" t="e">
        <f t="shared" si="2"/>
        <v>#DIV/0!</v>
      </c>
    </row>
    <row r="14" spans="1:29" ht="19.5" customHeight="1">
      <c r="A14" s="54">
        <v>8</v>
      </c>
      <c r="B14" s="150" t="s">
        <v>16</v>
      </c>
      <c r="C14" s="151"/>
      <c r="D14" s="151"/>
      <c r="E14" s="152"/>
      <c r="F14" s="55"/>
      <c r="G14" s="40"/>
      <c r="H14" s="40">
        <v>4228</v>
      </c>
      <c r="I14" s="40">
        <v>4239</v>
      </c>
      <c r="J14" s="40">
        <v>4369</v>
      </c>
      <c r="K14" s="59">
        <f t="shared" si="3"/>
        <v>12836</v>
      </c>
      <c r="L14" s="118" t="e">
        <f t="shared" si="4"/>
        <v>#DIV/0!</v>
      </c>
      <c r="M14" s="40">
        <v>4435</v>
      </c>
      <c r="N14" s="40">
        <v>4396</v>
      </c>
      <c r="O14" s="40">
        <v>4062</v>
      </c>
      <c r="P14" s="59">
        <f t="shared" si="5"/>
        <v>12893</v>
      </c>
      <c r="Q14" s="68" t="e">
        <f t="shared" si="6"/>
        <v>#DIV/0!</v>
      </c>
      <c r="R14" s="41">
        <v>4909</v>
      </c>
      <c r="S14" s="41">
        <v>5147</v>
      </c>
      <c r="T14" s="98"/>
      <c r="U14" s="59">
        <f t="shared" si="7"/>
        <v>10056</v>
      </c>
      <c r="V14" s="68" t="e">
        <f t="shared" si="0"/>
        <v>#DIV/0!</v>
      </c>
      <c r="W14" s="41"/>
      <c r="X14" s="41"/>
      <c r="Y14" s="41"/>
      <c r="Z14" s="59">
        <f t="shared" si="8"/>
        <v>0</v>
      </c>
      <c r="AA14" s="68" t="e">
        <f t="shared" si="1"/>
        <v>#DIV/0!</v>
      </c>
      <c r="AB14" s="100">
        <f t="shared" si="9"/>
        <v>35785</v>
      </c>
      <c r="AC14" s="114" t="e">
        <f t="shared" si="2"/>
        <v>#DIV/0!</v>
      </c>
    </row>
    <row r="15" spans="1:30" ht="32.25" customHeight="1">
      <c r="A15" s="124">
        <v>9</v>
      </c>
      <c r="B15" s="150" t="s">
        <v>17</v>
      </c>
      <c r="C15" s="151"/>
      <c r="D15" s="151"/>
      <c r="E15" s="152"/>
      <c r="F15" s="55"/>
      <c r="G15" s="40">
        <v>100</v>
      </c>
      <c r="H15" s="40">
        <v>44</v>
      </c>
      <c r="I15" s="40">
        <v>52</v>
      </c>
      <c r="J15" s="40">
        <v>65</v>
      </c>
      <c r="K15" s="59">
        <f t="shared" si="3"/>
        <v>161</v>
      </c>
      <c r="L15" s="118">
        <f>K15/K15*100</f>
        <v>100</v>
      </c>
      <c r="M15" s="40"/>
      <c r="N15" s="40"/>
      <c r="O15" s="40"/>
      <c r="P15" s="59">
        <f t="shared" si="5"/>
        <v>0</v>
      </c>
      <c r="Q15" s="68" t="e">
        <f>P15/P15*100</f>
        <v>#DIV/0!</v>
      </c>
      <c r="R15" s="43"/>
      <c r="S15" s="43"/>
      <c r="T15" s="98"/>
      <c r="U15" s="59">
        <f t="shared" si="7"/>
        <v>0</v>
      </c>
      <c r="V15" s="68">
        <f t="shared" si="0"/>
        <v>0</v>
      </c>
      <c r="W15" s="70"/>
      <c r="X15" s="43"/>
      <c r="Y15" s="43"/>
      <c r="Z15" s="59">
        <f t="shared" si="8"/>
        <v>0</v>
      </c>
      <c r="AA15" s="68">
        <f t="shared" si="1"/>
        <v>0</v>
      </c>
      <c r="AB15" s="100">
        <f t="shared" si="9"/>
        <v>161</v>
      </c>
      <c r="AC15" s="114">
        <f t="shared" si="2"/>
        <v>161</v>
      </c>
      <c r="AD15" s="137" t="s">
        <v>66</v>
      </c>
    </row>
    <row r="16" spans="1:30" ht="27.75" customHeight="1">
      <c r="A16" s="54">
        <v>10</v>
      </c>
      <c r="B16" s="150" t="s">
        <v>18</v>
      </c>
      <c r="C16" s="151"/>
      <c r="D16" s="151"/>
      <c r="E16" s="152"/>
      <c r="F16" s="55"/>
      <c r="G16" s="40">
        <v>100</v>
      </c>
      <c r="H16" s="40">
        <v>58</v>
      </c>
      <c r="I16" s="40">
        <v>53</v>
      </c>
      <c r="J16" s="40">
        <v>44</v>
      </c>
      <c r="K16" s="59">
        <f t="shared" si="3"/>
        <v>155</v>
      </c>
      <c r="L16" s="118">
        <f>K16/K16*100</f>
        <v>100</v>
      </c>
      <c r="M16" s="40"/>
      <c r="N16" s="40"/>
      <c r="O16" s="40"/>
      <c r="P16" s="59">
        <f t="shared" si="5"/>
        <v>0</v>
      </c>
      <c r="Q16" s="68" t="e">
        <f>P16/P16*100</f>
        <v>#DIV/0!</v>
      </c>
      <c r="R16" s="41"/>
      <c r="S16" s="41"/>
      <c r="T16" s="98"/>
      <c r="U16" s="59">
        <f t="shared" si="7"/>
        <v>0</v>
      </c>
      <c r="V16" s="68">
        <f t="shared" si="0"/>
        <v>0</v>
      </c>
      <c r="W16" s="41"/>
      <c r="X16" s="41"/>
      <c r="Y16" s="41"/>
      <c r="Z16" s="59">
        <f t="shared" si="8"/>
        <v>0</v>
      </c>
      <c r="AA16" s="68">
        <f t="shared" si="1"/>
        <v>0</v>
      </c>
      <c r="AB16" s="100">
        <f t="shared" si="9"/>
        <v>155</v>
      </c>
      <c r="AC16" s="114">
        <f t="shared" si="2"/>
        <v>155</v>
      </c>
      <c r="AD16" s="138" t="s">
        <v>66</v>
      </c>
    </row>
    <row r="17" spans="1:29" ht="19.5" customHeight="1">
      <c r="A17" s="54">
        <v>11</v>
      </c>
      <c r="B17" s="150" t="s">
        <v>19</v>
      </c>
      <c r="C17" s="151"/>
      <c r="D17" s="151"/>
      <c r="E17" s="152"/>
      <c r="F17" s="55"/>
      <c r="G17" s="40"/>
      <c r="H17" s="41"/>
      <c r="I17" s="41"/>
      <c r="J17" s="41"/>
      <c r="K17" s="59">
        <f t="shared" si="3"/>
        <v>0</v>
      </c>
      <c r="L17" s="118" t="e">
        <f t="shared" si="4"/>
        <v>#DIV/0!</v>
      </c>
      <c r="M17" s="41"/>
      <c r="N17" s="41"/>
      <c r="O17" s="41"/>
      <c r="P17" s="59">
        <f t="shared" si="5"/>
        <v>0</v>
      </c>
      <c r="Q17" s="68" t="e">
        <f t="shared" si="6"/>
        <v>#DIV/0!</v>
      </c>
      <c r="R17" s="42"/>
      <c r="S17" s="42"/>
      <c r="T17" s="98"/>
      <c r="U17" s="59">
        <f t="shared" si="7"/>
        <v>0</v>
      </c>
      <c r="V17" s="68" t="e">
        <f t="shared" si="0"/>
        <v>#DIV/0!</v>
      </c>
      <c r="W17" s="42"/>
      <c r="X17" s="42"/>
      <c r="Y17" s="42"/>
      <c r="Z17" s="59">
        <f t="shared" si="8"/>
        <v>0</v>
      </c>
      <c r="AA17" s="68" t="e">
        <f t="shared" si="1"/>
        <v>#DIV/0!</v>
      </c>
      <c r="AB17" s="100">
        <f t="shared" si="9"/>
        <v>0</v>
      </c>
      <c r="AC17" s="114" t="e">
        <f t="shared" si="2"/>
        <v>#DIV/0!</v>
      </c>
    </row>
    <row r="18" spans="1:29" ht="19.5" customHeight="1">
      <c r="A18" s="54">
        <v>12</v>
      </c>
      <c r="B18" s="150" t="s">
        <v>20</v>
      </c>
      <c r="C18" s="151"/>
      <c r="D18" s="151"/>
      <c r="E18" s="152"/>
      <c r="F18" s="55"/>
      <c r="G18" s="40">
        <v>111539</v>
      </c>
      <c r="H18" s="41">
        <v>92159</v>
      </c>
      <c r="I18" s="41">
        <v>94309</v>
      </c>
      <c r="J18" s="41">
        <v>95931</v>
      </c>
      <c r="K18" s="59">
        <f>J18</f>
        <v>95931</v>
      </c>
      <c r="L18" s="118">
        <f>J18/G18*100</f>
        <v>86.00668824357399</v>
      </c>
      <c r="M18" s="41">
        <v>97696</v>
      </c>
      <c r="N18" s="41">
        <v>99007</v>
      </c>
      <c r="O18" s="41">
        <v>100148</v>
      </c>
      <c r="P18" s="59">
        <f>O18</f>
        <v>100148</v>
      </c>
      <c r="Q18" s="68">
        <f t="shared" si="6"/>
        <v>89.7874286124136</v>
      </c>
      <c r="R18" s="41">
        <v>101145</v>
      </c>
      <c r="S18" s="41">
        <v>102290</v>
      </c>
      <c r="T18" s="98"/>
      <c r="U18" s="59">
        <f>T18</f>
        <v>0</v>
      </c>
      <c r="V18" s="68">
        <f t="shared" si="0"/>
        <v>0</v>
      </c>
      <c r="W18" s="41"/>
      <c r="X18" s="41"/>
      <c r="Y18" s="41"/>
      <c r="Z18" s="59">
        <f>Y18</f>
        <v>0</v>
      </c>
      <c r="AA18" s="68">
        <f t="shared" si="1"/>
        <v>0</v>
      </c>
      <c r="AB18" s="100">
        <f>Z18</f>
        <v>0</v>
      </c>
      <c r="AC18" s="114">
        <f t="shared" si="2"/>
        <v>0</v>
      </c>
    </row>
    <row r="19" spans="1:29" ht="19.5" customHeight="1">
      <c r="A19" s="54">
        <v>13</v>
      </c>
      <c r="B19" s="150" t="s">
        <v>21</v>
      </c>
      <c r="C19" s="151"/>
      <c r="D19" s="151"/>
      <c r="E19" s="152"/>
      <c r="F19" s="55"/>
      <c r="G19" s="85"/>
      <c r="H19" s="85"/>
      <c r="I19" s="85"/>
      <c r="J19" s="85"/>
      <c r="K19" s="85"/>
      <c r="L19" s="119"/>
      <c r="M19" s="85"/>
      <c r="N19" s="85"/>
      <c r="O19" s="85"/>
      <c r="P19" s="85"/>
      <c r="Q19" s="86"/>
      <c r="R19" s="85"/>
      <c r="S19" s="85"/>
      <c r="T19" s="99"/>
      <c r="U19" s="85"/>
      <c r="V19" s="86"/>
      <c r="W19" s="85"/>
      <c r="X19" s="85"/>
      <c r="Y19" s="85"/>
      <c r="Z19" s="85"/>
      <c r="AA19" s="86"/>
      <c r="AB19" s="101"/>
      <c r="AC19" s="115"/>
    </row>
    <row r="20" spans="1:29" ht="19.5" customHeight="1">
      <c r="A20" s="54"/>
      <c r="B20" s="62" t="s">
        <v>22</v>
      </c>
      <c r="C20" s="63" t="s">
        <v>74</v>
      </c>
      <c r="D20" s="63"/>
      <c r="E20" s="61"/>
      <c r="F20" s="55"/>
      <c r="G20" s="40">
        <v>4</v>
      </c>
      <c r="H20" s="41">
        <v>0</v>
      </c>
      <c r="I20" s="41">
        <v>0</v>
      </c>
      <c r="J20" s="41">
        <v>0</v>
      </c>
      <c r="K20" s="59">
        <f t="shared" si="3"/>
        <v>0</v>
      </c>
      <c r="L20" s="118">
        <f t="shared" si="4"/>
        <v>0</v>
      </c>
      <c r="M20" s="41">
        <v>0</v>
      </c>
      <c r="N20" s="41"/>
      <c r="O20" s="41"/>
      <c r="P20" s="59">
        <f t="shared" si="5"/>
        <v>0</v>
      </c>
      <c r="Q20" s="68">
        <f t="shared" si="6"/>
        <v>0</v>
      </c>
      <c r="R20" s="41"/>
      <c r="S20" s="41"/>
      <c r="T20" s="98"/>
      <c r="U20" s="59">
        <f t="shared" si="7"/>
        <v>0</v>
      </c>
      <c r="V20" s="68">
        <f aca="true" t="shared" si="10" ref="V20:V25">U20/G20*100</f>
        <v>0</v>
      </c>
      <c r="W20" s="41"/>
      <c r="X20" s="41"/>
      <c r="Y20" s="41"/>
      <c r="Z20" s="59">
        <f t="shared" si="8"/>
        <v>0</v>
      </c>
      <c r="AA20" s="68">
        <f aca="true" t="shared" si="11" ref="AA20:AA25">Z20/G20*100</f>
        <v>0</v>
      </c>
      <c r="AB20" s="100">
        <f aca="true" t="shared" si="12" ref="AB20:AB25">Z20+U20+P20+K20</f>
        <v>0</v>
      </c>
      <c r="AC20" s="114">
        <f aca="true" t="shared" si="13" ref="AC20:AC25">AB20/G20*100</f>
        <v>0</v>
      </c>
    </row>
    <row r="21" spans="1:29" ht="19.5" customHeight="1">
      <c r="A21" s="54"/>
      <c r="B21" s="62" t="s">
        <v>33</v>
      </c>
      <c r="C21" s="63" t="s">
        <v>24</v>
      </c>
      <c r="D21" s="63"/>
      <c r="E21" s="61"/>
      <c r="F21" s="55"/>
      <c r="G21" s="40"/>
      <c r="H21" s="41">
        <v>222</v>
      </c>
      <c r="I21" s="41">
        <v>143</v>
      </c>
      <c r="J21" s="41">
        <v>0</v>
      </c>
      <c r="K21" s="59">
        <f t="shared" si="3"/>
        <v>365</v>
      </c>
      <c r="L21" s="118" t="e">
        <f t="shared" si="4"/>
        <v>#DIV/0!</v>
      </c>
      <c r="M21" s="41"/>
      <c r="N21" s="41">
        <v>326</v>
      </c>
      <c r="O21" s="41">
        <v>317</v>
      </c>
      <c r="P21" s="59">
        <f t="shared" si="5"/>
        <v>643</v>
      </c>
      <c r="Q21" s="68" t="e">
        <f t="shared" si="6"/>
        <v>#DIV/0!</v>
      </c>
      <c r="R21" s="41">
        <v>240</v>
      </c>
      <c r="S21" s="41">
        <v>182</v>
      </c>
      <c r="T21" s="98"/>
      <c r="U21" s="59">
        <f t="shared" si="7"/>
        <v>422</v>
      </c>
      <c r="V21" s="68" t="e">
        <f t="shared" si="10"/>
        <v>#DIV/0!</v>
      </c>
      <c r="W21" s="41"/>
      <c r="X21" s="41"/>
      <c r="Y21" s="41"/>
      <c r="Z21" s="59">
        <f t="shared" si="8"/>
        <v>0</v>
      </c>
      <c r="AA21" s="68" t="e">
        <f t="shared" si="11"/>
        <v>#DIV/0!</v>
      </c>
      <c r="AB21" s="100">
        <f t="shared" si="12"/>
        <v>1430</v>
      </c>
      <c r="AC21" s="114" t="e">
        <f t="shared" si="13"/>
        <v>#DIV/0!</v>
      </c>
    </row>
    <row r="22" spans="1:29" ht="19.5" customHeight="1">
      <c r="A22" s="54"/>
      <c r="B22" s="62" t="s">
        <v>34</v>
      </c>
      <c r="C22" s="63" t="s">
        <v>25</v>
      </c>
      <c r="D22" s="63"/>
      <c r="E22" s="61"/>
      <c r="F22" s="55"/>
      <c r="G22" s="40"/>
      <c r="H22" s="41">
        <v>68</v>
      </c>
      <c r="I22" s="41">
        <v>56</v>
      </c>
      <c r="J22" s="41">
        <v>40</v>
      </c>
      <c r="K22" s="59">
        <f t="shared" si="3"/>
        <v>164</v>
      </c>
      <c r="L22" s="118" t="e">
        <f t="shared" si="4"/>
        <v>#DIV/0!</v>
      </c>
      <c r="M22" s="41"/>
      <c r="N22" s="41">
        <v>200</v>
      </c>
      <c r="O22" s="41"/>
      <c r="P22" s="59">
        <f t="shared" si="5"/>
        <v>200</v>
      </c>
      <c r="Q22" s="68" t="e">
        <f t="shared" si="6"/>
        <v>#DIV/0!</v>
      </c>
      <c r="R22" s="41"/>
      <c r="S22" s="41"/>
      <c r="T22" s="98"/>
      <c r="U22" s="59">
        <f t="shared" si="7"/>
        <v>0</v>
      </c>
      <c r="V22" s="68" t="e">
        <f t="shared" si="10"/>
        <v>#DIV/0!</v>
      </c>
      <c r="W22" s="41"/>
      <c r="X22" s="41"/>
      <c r="Y22" s="41"/>
      <c r="Z22" s="59">
        <f t="shared" si="8"/>
        <v>0</v>
      </c>
      <c r="AA22" s="68" t="e">
        <f t="shared" si="11"/>
        <v>#DIV/0!</v>
      </c>
      <c r="AB22" s="100">
        <f t="shared" si="12"/>
        <v>364</v>
      </c>
      <c r="AC22" s="114" t="e">
        <f t="shared" si="13"/>
        <v>#DIV/0!</v>
      </c>
    </row>
    <row r="23" spans="1:30" ht="19.5" customHeight="1">
      <c r="A23" s="54"/>
      <c r="B23" s="62" t="s">
        <v>35</v>
      </c>
      <c r="C23" s="63" t="s">
        <v>26</v>
      </c>
      <c r="D23" s="63"/>
      <c r="E23" s="61"/>
      <c r="F23" s="55"/>
      <c r="G23" s="40"/>
      <c r="H23" s="41">
        <v>217</v>
      </c>
      <c r="I23" s="41">
        <v>93</v>
      </c>
      <c r="J23" s="41">
        <v>69</v>
      </c>
      <c r="K23" s="59">
        <f t="shared" si="3"/>
        <v>379</v>
      </c>
      <c r="L23" s="118" t="e">
        <f t="shared" si="4"/>
        <v>#DIV/0!</v>
      </c>
      <c r="M23" s="41">
        <v>90</v>
      </c>
      <c r="N23" s="41">
        <v>48</v>
      </c>
      <c r="O23" s="41">
        <v>21</v>
      </c>
      <c r="P23" s="59">
        <f t="shared" si="5"/>
        <v>159</v>
      </c>
      <c r="Q23" s="68" t="e">
        <f t="shared" si="6"/>
        <v>#DIV/0!</v>
      </c>
      <c r="R23" s="41">
        <v>15</v>
      </c>
      <c r="S23" s="41">
        <v>8</v>
      </c>
      <c r="T23" s="98"/>
      <c r="U23" s="59">
        <f t="shared" si="7"/>
        <v>23</v>
      </c>
      <c r="V23" s="68" t="e">
        <f t="shared" si="10"/>
        <v>#DIV/0!</v>
      </c>
      <c r="W23" s="41"/>
      <c r="X23" s="41"/>
      <c r="Y23" s="41"/>
      <c r="Z23" s="59">
        <f t="shared" si="8"/>
        <v>0</v>
      </c>
      <c r="AA23" s="68" t="e">
        <f t="shared" si="11"/>
        <v>#DIV/0!</v>
      </c>
      <c r="AB23" s="100">
        <f t="shared" si="12"/>
        <v>561</v>
      </c>
      <c r="AC23" s="114" t="e">
        <f t="shared" si="13"/>
        <v>#DIV/0!</v>
      </c>
      <c r="AD23" s="121"/>
    </row>
    <row r="24" spans="1:29" ht="19.5" customHeight="1">
      <c r="A24" s="54"/>
      <c r="B24" s="62" t="s">
        <v>36</v>
      </c>
      <c r="C24" s="63" t="s">
        <v>27</v>
      </c>
      <c r="D24" s="63"/>
      <c r="E24" s="61"/>
      <c r="F24" s="55"/>
      <c r="G24" s="40"/>
      <c r="H24" s="41">
        <v>2453</v>
      </c>
      <c r="I24" s="41">
        <v>1419</v>
      </c>
      <c r="J24" s="41">
        <v>0</v>
      </c>
      <c r="K24" s="59">
        <f t="shared" si="3"/>
        <v>3872</v>
      </c>
      <c r="L24" s="118" t="e">
        <f t="shared" si="4"/>
        <v>#DIV/0!</v>
      </c>
      <c r="M24" s="41"/>
      <c r="N24" s="41">
        <v>2634</v>
      </c>
      <c r="O24" s="41">
        <v>2803</v>
      </c>
      <c r="P24" s="59">
        <f t="shared" si="5"/>
        <v>5437</v>
      </c>
      <c r="Q24" s="68" t="e">
        <f t="shared" si="6"/>
        <v>#DIV/0!</v>
      </c>
      <c r="R24" s="41">
        <v>2355</v>
      </c>
      <c r="S24" s="41">
        <v>1759</v>
      </c>
      <c r="T24" s="98"/>
      <c r="U24" s="59">
        <f t="shared" si="7"/>
        <v>4114</v>
      </c>
      <c r="V24" s="68" t="e">
        <f t="shared" si="10"/>
        <v>#DIV/0!</v>
      </c>
      <c r="W24" s="41"/>
      <c r="X24" s="41"/>
      <c r="Y24" s="41"/>
      <c r="Z24" s="59">
        <f t="shared" si="8"/>
        <v>0</v>
      </c>
      <c r="AA24" s="68" t="e">
        <f t="shared" si="11"/>
        <v>#DIV/0!</v>
      </c>
      <c r="AB24" s="100">
        <f t="shared" si="12"/>
        <v>13423</v>
      </c>
      <c r="AC24" s="114" t="e">
        <f t="shared" si="13"/>
        <v>#DIV/0!</v>
      </c>
    </row>
    <row r="25" spans="1:29" ht="30.75" customHeight="1">
      <c r="A25" s="124">
        <v>14</v>
      </c>
      <c r="B25" s="164" t="s">
        <v>28</v>
      </c>
      <c r="C25" s="165"/>
      <c r="D25" s="165"/>
      <c r="E25" s="166"/>
      <c r="F25" s="55"/>
      <c r="G25" s="41"/>
      <c r="H25" s="123">
        <v>39397</v>
      </c>
      <c r="I25" s="41">
        <v>35838</v>
      </c>
      <c r="J25" s="41">
        <v>37410</v>
      </c>
      <c r="K25" s="59">
        <f t="shared" si="3"/>
        <v>112645</v>
      </c>
      <c r="L25" s="118" t="e">
        <f t="shared" si="4"/>
        <v>#DIV/0!</v>
      </c>
      <c r="M25" s="41">
        <v>28927</v>
      </c>
      <c r="N25" s="41">
        <v>25323</v>
      </c>
      <c r="O25" s="41">
        <v>35594</v>
      </c>
      <c r="P25" s="59">
        <f>SUM(M25:O25)</f>
        <v>89844</v>
      </c>
      <c r="Q25" s="68" t="e">
        <f t="shared" si="6"/>
        <v>#DIV/0!</v>
      </c>
      <c r="R25" s="42">
        <v>8665</v>
      </c>
      <c r="S25" s="42">
        <v>38580</v>
      </c>
      <c r="T25" s="98"/>
      <c r="U25" s="59">
        <f>SUM(R25:T25)</f>
        <v>47245</v>
      </c>
      <c r="V25" s="68" t="e">
        <f t="shared" si="10"/>
        <v>#DIV/0!</v>
      </c>
      <c r="W25" s="42"/>
      <c r="X25" s="42"/>
      <c r="Y25" s="42"/>
      <c r="Z25" s="59">
        <f>SUM(W25:Y25)</f>
        <v>0</v>
      </c>
      <c r="AA25" s="68" t="e">
        <f t="shared" si="11"/>
        <v>#DIV/0!</v>
      </c>
      <c r="AB25" s="100">
        <f t="shared" si="12"/>
        <v>249734</v>
      </c>
      <c r="AC25" s="114" t="e">
        <f t="shared" si="13"/>
        <v>#DIV/0!</v>
      </c>
    </row>
    <row r="26" spans="1:29" ht="19.5" customHeight="1">
      <c r="A26" s="54"/>
      <c r="B26" s="64" t="s">
        <v>38</v>
      </c>
      <c r="C26" s="65" t="s">
        <v>39</v>
      </c>
      <c r="D26" s="65"/>
      <c r="E26" s="66"/>
      <c r="F26" s="55"/>
      <c r="G26" s="85"/>
      <c r="H26" s="85">
        <v>333</v>
      </c>
      <c r="I26" s="85"/>
      <c r="J26" s="85"/>
      <c r="K26" s="85"/>
      <c r="L26" s="119"/>
      <c r="M26" s="85"/>
      <c r="N26" s="85"/>
      <c r="O26" s="85"/>
      <c r="P26" s="85"/>
      <c r="Q26" s="86"/>
      <c r="R26" s="87"/>
      <c r="S26" s="87"/>
      <c r="T26" s="99"/>
      <c r="U26" s="85"/>
      <c r="V26" s="86"/>
      <c r="W26" s="87"/>
      <c r="X26" s="87"/>
      <c r="Y26" s="87"/>
      <c r="Z26" s="85"/>
      <c r="AA26" s="86"/>
      <c r="AB26" s="101"/>
      <c r="AC26" s="115"/>
    </row>
    <row r="27" spans="1:29" ht="32.25" customHeight="1">
      <c r="A27" s="124">
        <v>15</v>
      </c>
      <c r="B27" s="150" t="s">
        <v>29</v>
      </c>
      <c r="C27" s="151"/>
      <c r="D27" s="151"/>
      <c r="E27" s="152"/>
      <c r="F27" s="55"/>
      <c r="G27" s="40"/>
      <c r="H27" s="41">
        <v>58</v>
      </c>
      <c r="I27" s="41">
        <v>35</v>
      </c>
      <c r="J27" s="41">
        <v>43</v>
      </c>
      <c r="K27" s="59">
        <f t="shared" si="3"/>
        <v>136</v>
      </c>
      <c r="L27" s="118" t="e">
        <f t="shared" si="4"/>
        <v>#DIV/0!</v>
      </c>
      <c r="M27" s="41">
        <v>32</v>
      </c>
      <c r="N27" s="41">
        <v>69</v>
      </c>
      <c r="O27" s="41">
        <v>34</v>
      </c>
      <c r="P27" s="59">
        <f t="shared" si="5"/>
        <v>135</v>
      </c>
      <c r="Q27" s="68" t="e">
        <f t="shared" si="6"/>
        <v>#DIV/0!</v>
      </c>
      <c r="R27" s="42">
        <v>19</v>
      </c>
      <c r="S27" s="42">
        <v>73</v>
      </c>
      <c r="T27" s="98"/>
      <c r="U27" s="59">
        <f t="shared" si="7"/>
        <v>92</v>
      </c>
      <c r="V27" s="68" t="e">
        <f>U27/G27*100</f>
        <v>#DIV/0!</v>
      </c>
      <c r="W27" s="42"/>
      <c r="X27" s="42"/>
      <c r="Y27" s="42"/>
      <c r="Z27" s="59">
        <f t="shared" si="8"/>
        <v>0</v>
      </c>
      <c r="AA27" s="68" t="e">
        <f>Z27/G27*100</f>
        <v>#DIV/0!</v>
      </c>
      <c r="AB27" s="100">
        <f>Z27+U27+P27+K27</f>
        <v>363</v>
      </c>
      <c r="AC27" s="114" t="e">
        <f>AB27/G27*100</f>
        <v>#DIV/0!</v>
      </c>
    </row>
    <row r="28" spans="1:29" ht="33" customHeight="1">
      <c r="A28" s="54">
        <v>16</v>
      </c>
      <c r="B28" s="150" t="s">
        <v>30</v>
      </c>
      <c r="C28" s="151"/>
      <c r="D28" s="151"/>
      <c r="E28" s="152"/>
      <c r="F28" s="55"/>
      <c r="G28" s="40"/>
      <c r="H28" s="41"/>
      <c r="I28" s="41"/>
      <c r="J28" s="41"/>
      <c r="K28" s="59">
        <f>J28</f>
        <v>0</v>
      </c>
      <c r="L28" s="68" t="e">
        <f>J28/G28*100</f>
        <v>#DIV/0!</v>
      </c>
      <c r="M28" s="41"/>
      <c r="N28" s="41"/>
      <c r="O28" s="41"/>
      <c r="P28" s="59">
        <f>O28</f>
        <v>0</v>
      </c>
      <c r="Q28" s="68" t="e">
        <f>P28/G28*100</f>
        <v>#DIV/0!</v>
      </c>
      <c r="R28" s="42"/>
      <c r="S28" s="42"/>
      <c r="T28" s="98"/>
      <c r="U28" s="59">
        <f>T28</f>
        <v>0</v>
      </c>
      <c r="V28" s="68" t="e">
        <f>U28/G28*100</f>
        <v>#DIV/0!</v>
      </c>
      <c r="W28" s="42"/>
      <c r="X28" s="42"/>
      <c r="Y28" s="42"/>
      <c r="Z28" s="59">
        <f>Y28</f>
        <v>0</v>
      </c>
      <c r="AA28" s="68" t="e">
        <f>Z28/G28*100</f>
        <v>#DIV/0!</v>
      </c>
      <c r="AB28" s="100">
        <f>Z28</f>
        <v>0</v>
      </c>
      <c r="AC28" s="114" t="e">
        <f>AB28/G28*100</f>
        <v>#DIV/0!</v>
      </c>
    </row>
    <row r="29" spans="1:30" ht="39.75" customHeight="1">
      <c r="A29" s="124">
        <v>17</v>
      </c>
      <c r="B29" s="150" t="s">
        <v>31</v>
      </c>
      <c r="C29" s="151"/>
      <c r="D29" s="151"/>
      <c r="E29" s="152"/>
      <c r="F29" s="55"/>
      <c r="G29" s="40">
        <v>100</v>
      </c>
      <c r="H29" s="41">
        <v>16</v>
      </c>
      <c r="I29" s="41">
        <v>14</v>
      </c>
      <c r="J29" s="41">
        <v>7</v>
      </c>
      <c r="K29" s="59">
        <f t="shared" si="3"/>
        <v>37</v>
      </c>
      <c r="L29" s="118">
        <f>K29/K29*100</f>
        <v>100</v>
      </c>
      <c r="M29" s="41">
        <v>10</v>
      </c>
      <c r="N29" s="41"/>
      <c r="O29" s="41"/>
      <c r="P29" s="59">
        <f t="shared" si="5"/>
        <v>10</v>
      </c>
      <c r="Q29" s="68">
        <f>P29/P29*100</f>
        <v>100</v>
      </c>
      <c r="R29" s="41"/>
      <c r="S29" s="41"/>
      <c r="T29" s="98"/>
      <c r="U29" s="59">
        <f t="shared" si="7"/>
        <v>0</v>
      </c>
      <c r="V29" s="68">
        <f>U29/G29*100</f>
        <v>0</v>
      </c>
      <c r="W29" s="41"/>
      <c r="X29" s="41"/>
      <c r="Y29" s="41"/>
      <c r="Z29" s="59">
        <f t="shared" si="8"/>
        <v>0</v>
      </c>
      <c r="AA29" s="68">
        <f>Z29/G29*100</f>
        <v>0</v>
      </c>
      <c r="AB29" s="100">
        <f>Z29+U29+P29+K29</f>
        <v>47</v>
      </c>
      <c r="AC29" s="114">
        <f>AB29/G29*100</f>
        <v>47</v>
      </c>
      <c r="AD29" s="139" t="s">
        <v>66</v>
      </c>
    </row>
    <row r="30" spans="1:29" ht="19.5" customHeight="1" thickBot="1">
      <c r="A30" s="56">
        <v>18</v>
      </c>
      <c r="B30" s="161" t="s">
        <v>32</v>
      </c>
      <c r="C30" s="162"/>
      <c r="D30" s="162"/>
      <c r="E30" s="163"/>
      <c r="F30" s="57"/>
      <c r="G30" s="58">
        <v>281</v>
      </c>
      <c r="H30" s="44">
        <v>256</v>
      </c>
      <c r="I30" s="44"/>
      <c r="J30" s="44"/>
      <c r="K30" s="60">
        <f>SUM(H30:J30)</f>
        <v>256</v>
      </c>
      <c r="L30" s="120">
        <f t="shared" si="4"/>
        <v>91.10320284697508</v>
      </c>
      <c r="M30" s="44"/>
      <c r="N30" s="44"/>
      <c r="O30" s="44"/>
      <c r="P30" s="60">
        <f>SUM(M30:O30)</f>
        <v>0</v>
      </c>
      <c r="Q30" s="69">
        <f>O30/G30*100</f>
        <v>0</v>
      </c>
      <c r="R30" s="45"/>
      <c r="S30" s="45"/>
      <c r="T30" s="88"/>
      <c r="U30" s="60">
        <f>SUM(R30:T30)</f>
        <v>0</v>
      </c>
      <c r="V30" s="69">
        <f>T30/G30*100</f>
        <v>0</v>
      </c>
      <c r="W30" s="45"/>
      <c r="X30" s="45"/>
      <c r="Y30" s="45"/>
      <c r="Z30" s="60">
        <f>SUM(W30:Y30)</f>
        <v>0</v>
      </c>
      <c r="AA30" s="69">
        <f>Y30/G30*100</f>
        <v>0</v>
      </c>
      <c r="AB30" s="102">
        <f>Y30</f>
        <v>0</v>
      </c>
      <c r="AC30" s="116">
        <f>AB30/G30*100</f>
        <v>0</v>
      </c>
    </row>
    <row r="31" spans="1:29" ht="19.5" customHeight="1">
      <c r="A31" s="126"/>
      <c r="B31" s="127"/>
      <c r="C31" s="127"/>
      <c r="D31" s="127"/>
      <c r="E31" s="127"/>
      <c r="F31" s="128"/>
      <c r="G31" s="129"/>
      <c r="H31" s="130"/>
      <c r="I31" s="130"/>
      <c r="J31" s="130"/>
      <c r="K31" s="125"/>
      <c r="L31" s="131"/>
      <c r="M31" s="130"/>
      <c r="N31" s="130"/>
      <c r="O31" s="130"/>
      <c r="P31" s="125"/>
      <c r="Q31" s="132"/>
      <c r="R31" s="133"/>
      <c r="S31" s="133"/>
      <c r="T31" s="134"/>
      <c r="U31" s="125"/>
      <c r="V31" s="132"/>
      <c r="W31" s="133"/>
      <c r="X31" s="133"/>
      <c r="Y31" s="133"/>
      <c r="Z31" s="142"/>
      <c r="AA31" s="142"/>
      <c r="AB31" s="135"/>
      <c r="AC31" s="136"/>
    </row>
    <row r="32" spans="1:27" ht="18.75" customHeight="1">
      <c r="A32" s="39"/>
      <c r="B32" s="39"/>
      <c r="C32" s="39"/>
      <c r="D32" s="39"/>
      <c r="E32" s="39"/>
      <c r="F32" s="39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  <c r="U32" s="47"/>
      <c r="V32" s="171" t="s">
        <v>70</v>
      </c>
      <c r="W32" s="171"/>
      <c r="X32" s="171"/>
      <c r="Y32" s="37"/>
      <c r="Z32" s="143"/>
      <c r="AA32" s="143"/>
    </row>
    <row r="33" spans="1:27" ht="21.75" customHeight="1">
      <c r="A33" s="39"/>
      <c r="B33" s="39"/>
      <c r="C33" s="39"/>
      <c r="D33" s="39"/>
      <c r="E33" s="39"/>
      <c r="F33" s="39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S33" s="145"/>
      <c r="T33" s="145"/>
      <c r="U33" s="145"/>
      <c r="V33" s="170" t="s">
        <v>71</v>
      </c>
      <c r="W33" s="170"/>
      <c r="X33" s="170"/>
      <c r="Y33" s="37"/>
      <c r="Z33" s="143"/>
      <c r="AA33" s="143"/>
    </row>
    <row r="34" spans="1:27" ht="21" customHeight="1">
      <c r="A34" s="39"/>
      <c r="B34" s="39"/>
      <c r="C34" s="39"/>
      <c r="D34" s="39"/>
      <c r="E34" s="39"/>
      <c r="F34" s="39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145"/>
      <c r="S34" s="145"/>
      <c r="T34" s="145"/>
      <c r="U34" s="145"/>
      <c r="V34" s="158" t="s">
        <v>72</v>
      </c>
      <c r="W34" s="158"/>
      <c r="X34" s="158"/>
      <c r="Y34" s="37"/>
      <c r="Z34" s="143"/>
      <c r="AA34" s="143"/>
    </row>
    <row r="35" spans="1:30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145"/>
      <c r="S35" s="145"/>
      <c r="T35" s="145"/>
      <c r="U35" s="145"/>
      <c r="V35" s="145"/>
      <c r="W35" s="145"/>
      <c r="X35" s="145"/>
      <c r="Y35" s="49"/>
      <c r="Z35" s="143"/>
      <c r="AA35" s="143"/>
      <c r="AB35" s="31"/>
      <c r="AC35" s="31"/>
      <c r="AD35" s="31"/>
    </row>
    <row r="36" spans="1:27" ht="15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145"/>
      <c r="S36" s="145"/>
      <c r="T36" s="145"/>
      <c r="U36" s="145"/>
      <c r="V36" s="145"/>
      <c r="W36" s="145"/>
      <c r="X36" s="145"/>
      <c r="Y36" s="39"/>
      <c r="Z36" s="143"/>
      <c r="AA36" s="143"/>
    </row>
    <row r="37" spans="1:27" ht="1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145"/>
      <c r="S37" s="145"/>
      <c r="T37" s="145"/>
      <c r="U37" s="145"/>
      <c r="V37" s="145"/>
      <c r="W37" s="145"/>
      <c r="X37" s="145"/>
      <c r="Y37" s="39"/>
      <c r="Z37" s="143"/>
      <c r="AA37" s="143"/>
    </row>
    <row r="38" spans="1:27" ht="1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6"/>
      <c r="S38" s="46"/>
      <c r="T38" s="39"/>
      <c r="U38" s="39"/>
      <c r="V38" s="156" t="s">
        <v>67</v>
      </c>
      <c r="W38" s="156"/>
      <c r="X38" s="156"/>
      <c r="Y38" s="39"/>
      <c r="Z38" s="143"/>
      <c r="AA38" s="143"/>
    </row>
    <row r="39" spans="1:27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157" t="s">
        <v>68</v>
      </c>
      <c r="W39" s="157"/>
      <c r="X39" s="157"/>
      <c r="Y39" s="39"/>
      <c r="Z39" s="141"/>
      <c r="AA39" s="141"/>
    </row>
    <row r="40" spans="1:30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27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7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7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</row>
    <row r="51" spans="1:27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</sheetData>
  <sheetProtection/>
  <mergeCells count="29">
    <mergeCell ref="B27:E27"/>
    <mergeCell ref="B29:E29"/>
    <mergeCell ref="V33:X33"/>
    <mergeCell ref="V32:X32"/>
    <mergeCell ref="B19:E19"/>
    <mergeCell ref="B15:E15"/>
    <mergeCell ref="B16:E16"/>
    <mergeCell ref="B28:E28"/>
    <mergeCell ref="B18:E18"/>
    <mergeCell ref="V38:X38"/>
    <mergeCell ref="V39:X39"/>
    <mergeCell ref="V34:X34"/>
    <mergeCell ref="B13:E13"/>
    <mergeCell ref="B9:E9"/>
    <mergeCell ref="A5:A6"/>
    <mergeCell ref="B30:E30"/>
    <mergeCell ref="B25:E25"/>
    <mergeCell ref="B7:E7"/>
    <mergeCell ref="B5:F6"/>
    <mergeCell ref="AB5:AB6"/>
    <mergeCell ref="AC5:AC6"/>
    <mergeCell ref="B17:E17"/>
    <mergeCell ref="B10:E10"/>
    <mergeCell ref="B11:E11"/>
    <mergeCell ref="B14:E14"/>
    <mergeCell ref="B12:E12"/>
    <mergeCell ref="B8:E8"/>
    <mergeCell ref="G5:G6"/>
    <mergeCell ref="H5:Z5"/>
  </mergeCells>
  <printOptions/>
  <pageMargins left="0" right="0.35433070866141736" top="0.5905511811023623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75" zoomScaleSheetLayoutView="75" zoomScalePageLayoutView="0" workbookViewId="0" topLeftCell="A10">
      <selection activeCell="I31" sqref="I31"/>
    </sheetView>
  </sheetViews>
  <sheetFormatPr defaultColWidth="9.140625" defaultRowHeight="12.75"/>
  <cols>
    <col min="1" max="2" width="4.140625" style="0" customWidth="1"/>
    <col min="3" max="3" width="12.421875" style="0" customWidth="1"/>
    <col min="4" max="4" width="1.57421875" style="0" customWidth="1"/>
    <col min="5" max="5" width="47.57421875" style="0" customWidth="1"/>
    <col min="6" max="6" width="1.7109375" style="0" hidden="1" customWidth="1"/>
    <col min="7" max="7" width="12.140625" style="0" customWidth="1"/>
    <col min="8" max="9" width="14.8515625" style="0" customWidth="1"/>
    <col min="10" max="10" width="18.57421875" style="0" customWidth="1"/>
  </cols>
  <sheetData>
    <row r="1" spans="1:10" ht="15.75">
      <c r="A1" s="176" t="str">
        <f>'hasil per bulan '!A1</f>
        <v>INDIKATOR KINERJA SPM TAHUN 2013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6" t="s">
        <v>0</v>
      </c>
      <c r="B3" s="16"/>
      <c r="C3" s="17"/>
      <c r="D3" s="16" t="s">
        <v>1</v>
      </c>
      <c r="E3" s="16" t="s">
        <v>40</v>
      </c>
      <c r="F3" s="15" t="s">
        <v>1</v>
      </c>
      <c r="G3" s="15"/>
      <c r="H3" s="15"/>
      <c r="I3" s="15"/>
      <c r="J3" s="15"/>
    </row>
    <row r="4" spans="1:10" ht="15">
      <c r="A4" s="16" t="s">
        <v>2</v>
      </c>
      <c r="B4" s="16"/>
      <c r="C4" s="16"/>
      <c r="D4" s="16" t="s">
        <v>1</v>
      </c>
      <c r="E4" s="16" t="s">
        <v>61</v>
      </c>
      <c r="F4" s="15" t="s">
        <v>1</v>
      </c>
      <c r="G4" s="15"/>
      <c r="H4" s="15"/>
      <c r="I4" s="15"/>
      <c r="J4" s="15"/>
    </row>
    <row r="5" spans="1:10" ht="15">
      <c r="A5" s="16"/>
      <c r="B5" s="16"/>
      <c r="C5" s="16"/>
      <c r="D5" s="16"/>
      <c r="E5" s="16"/>
      <c r="F5" s="15"/>
      <c r="G5" s="15"/>
      <c r="H5" s="15"/>
      <c r="I5" s="15"/>
      <c r="J5" s="15"/>
    </row>
    <row r="6" spans="1:10" ht="17.25" thickBot="1">
      <c r="A6" s="18"/>
      <c r="B6" s="15"/>
      <c r="C6" s="15"/>
      <c r="D6" s="15"/>
      <c r="E6" s="15"/>
      <c r="F6" s="15"/>
      <c r="G6" s="15"/>
      <c r="H6" s="15"/>
      <c r="I6" s="15"/>
      <c r="J6" s="19"/>
    </row>
    <row r="7" spans="1:10" ht="51.75" customHeight="1">
      <c r="A7" s="1" t="s">
        <v>3</v>
      </c>
      <c r="B7" s="179" t="s">
        <v>4</v>
      </c>
      <c r="C7" s="179"/>
      <c r="D7" s="179"/>
      <c r="E7" s="179"/>
      <c r="F7" s="179"/>
      <c r="G7" s="2" t="s">
        <v>5</v>
      </c>
      <c r="H7" s="2" t="s">
        <v>6</v>
      </c>
      <c r="I7" s="2" t="s">
        <v>7</v>
      </c>
      <c r="J7" s="3" t="s">
        <v>8</v>
      </c>
    </row>
    <row r="8" spans="1:10" ht="12" customHeight="1">
      <c r="A8" s="6">
        <v>1</v>
      </c>
      <c r="B8" s="177">
        <v>2</v>
      </c>
      <c r="C8" s="178"/>
      <c r="D8" s="178"/>
      <c r="E8" s="178"/>
      <c r="F8" s="7"/>
      <c r="G8" s="8">
        <v>3</v>
      </c>
      <c r="H8" s="8">
        <v>4</v>
      </c>
      <c r="I8" s="8">
        <v>5</v>
      </c>
      <c r="J8" s="9">
        <v>6</v>
      </c>
    </row>
    <row r="9" spans="1:10" ht="15">
      <c r="A9" s="4">
        <v>1</v>
      </c>
      <c r="B9" s="174" t="s">
        <v>9</v>
      </c>
      <c r="C9" s="175"/>
      <c r="D9" s="175"/>
      <c r="E9" s="175"/>
      <c r="F9" s="20"/>
      <c r="G9" s="12">
        <f>'hasil per bulan '!K7</f>
        <v>4384</v>
      </c>
      <c r="H9" s="82">
        <f>'hasil per bulan '!G7</f>
        <v>17999</v>
      </c>
      <c r="I9" s="21">
        <f aca="true" t="shared" si="0" ref="I9:I18">G9/H9*100</f>
        <v>24.35690871715095</v>
      </c>
      <c r="J9" s="22"/>
    </row>
    <row r="10" spans="1:10" ht="15">
      <c r="A10" s="4">
        <v>2</v>
      </c>
      <c r="B10" s="172" t="s">
        <v>10</v>
      </c>
      <c r="C10" s="173"/>
      <c r="D10" s="173"/>
      <c r="E10" s="173"/>
      <c r="F10" s="20"/>
      <c r="G10" s="12">
        <f>'hasil per bulan '!K8</f>
        <v>547</v>
      </c>
      <c r="H10" s="82">
        <f>'hasil per bulan '!G8</f>
        <v>0</v>
      </c>
      <c r="I10" s="21" t="e">
        <f t="shared" si="0"/>
        <v>#DIV/0!</v>
      </c>
      <c r="J10" s="22"/>
    </row>
    <row r="11" spans="1:10" ht="27.75" customHeight="1">
      <c r="A11" s="4">
        <v>3</v>
      </c>
      <c r="B11" s="172" t="s">
        <v>11</v>
      </c>
      <c r="C11" s="173"/>
      <c r="D11" s="173"/>
      <c r="E11" s="173"/>
      <c r="F11" s="20"/>
      <c r="G11" s="12">
        <f>'hasil per bulan '!K9</f>
        <v>4501</v>
      </c>
      <c r="H11" s="82">
        <f>'hasil per bulan '!G9</f>
        <v>0</v>
      </c>
      <c r="I11" s="21" t="e">
        <f t="shared" si="0"/>
        <v>#DIV/0!</v>
      </c>
      <c r="J11" s="22"/>
    </row>
    <row r="12" spans="1:10" ht="15">
      <c r="A12" s="4">
        <v>4</v>
      </c>
      <c r="B12" s="172" t="s">
        <v>12</v>
      </c>
      <c r="C12" s="173"/>
      <c r="D12" s="173"/>
      <c r="E12" s="173"/>
      <c r="F12" s="20"/>
      <c r="G12" s="12">
        <f>'hasil per bulan '!K10</f>
        <v>4372</v>
      </c>
      <c r="H12" s="82">
        <f>'hasil per bulan '!G10</f>
        <v>0</v>
      </c>
      <c r="I12" s="21" t="e">
        <f t="shared" si="0"/>
        <v>#DIV/0!</v>
      </c>
      <c r="J12" s="22"/>
    </row>
    <row r="13" spans="1:10" ht="15">
      <c r="A13" s="4">
        <v>5</v>
      </c>
      <c r="B13" s="172" t="s">
        <v>13</v>
      </c>
      <c r="C13" s="173"/>
      <c r="D13" s="173"/>
      <c r="E13" s="173"/>
      <c r="F13" s="20"/>
      <c r="G13" s="12">
        <f>'hasil per bulan '!K11</f>
        <v>400</v>
      </c>
      <c r="H13" s="82">
        <f>'hasil per bulan '!G11</f>
        <v>0</v>
      </c>
      <c r="I13" s="21" t="e">
        <f t="shared" si="0"/>
        <v>#DIV/0!</v>
      </c>
      <c r="J13" s="22"/>
    </row>
    <row r="14" spans="1:10" ht="15">
      <c r="A14" s="4">
        <v>6</v>
      </c>
      <c r="B14" s="172" t="s">
        <v>14</v>
      </c>
      <c r="C14" s="173"/>
      <c r="D14" s="173"/>
      <c r="E14" s="173"/>
      <c r="F14" s="20"/>
      <c r="G14" s="12">
        <f>'hasil per bulan '!K12</f>
        <v>4351</v>
      </c>
      <c r="H14" s="82">
        <f>'hasil per bulan '!G12</f>
        <v>0</v>
      </c>
      <c r="I14" s="21" t="e">
        <f t="shared" si="0"/>
        <v>#DIV/0!</v>
      </c>
      <c r="J14" s="22"/>
    </row>
    <row r="15" spans="1:10" ht="13.5" customHeight="1">
      <c r="A15" s="4">
        <v>7</v>
      </c>
      <c r="B15" s="172" t="s">
        <v>15</v>
      </c>
      <c r="C15" s="173"/>
      <c r="D15" s="173"/>
      <c r="E15" s="173"/>
      <c r="F15" s="20"/>
      <c r="G15" s="12">
        <f>'hasil per bulan '!J13</f>
        <v>71</v>
      </c>
      <c r="H15" s="82">
        <f>'hasil per bulan '!G13</f>
        <v>0</v>
      </c>
      <c r="I15" s="21" t="e">
        <f t="shared" si="0"/>
        <v>#DIV/0!</v>
      </c>
      <c r="J15" s="22"/>
    </row>
    <row r="16" spans="1:10" ht="15">
      <c r="A16" s="4">
        <v>8</v>
      </c>
      <c r="B16" s="172" t="s">
        <v>16</v>
      </c>
      <c r="C16" s="173"/>
      <c r="D16" s="173"/>
      <c r="E16" s="173"/>
      <c r="F16" s="20"/>
      <c r="G16" s="12">
        <f>'hasil per bulan '!K14</f>
        <v>12836</v>
      </c>
      <c r="H16" s="82">
        <f>'hasil per bulan '!G14</f>
        <v>0</v>
      </c>
      <c r="I16" s="21" t="e">
        <f t="shared" si="0"/>
        <v>#DIV/0!</v>
      </c>
      <c r="J16" s="22"/>
    </row>
    <row r="17" spans="1:10" ht="28.5" customHeight="1">
      <c r="A17" s="4">
        <v>9</v>
      </c>
      <c r="B17" s="172" t="s">
        <v>17</v>
      </c>
      <c r="C17" s="173"/>
      <c r="D17" s="173"/>
      <c r="E17" s="173"/>
      <c r="F17" s="20"/>
      <c r="G17" s="12">
        <f>'hasil per bulan '!K15</f>
        <v>161</v>
      </c>
      <c r="H17" s="82">
        <f>'hasil per bulan '!G15</f>
        <v>100</v>
      </c>
      <c r="I17" s="21">
        <f t="shared" si="0"/>
        <v>161</v>
      </c>
      <c r="J17" s="22"/>
    </row>
    <row r="18" spans="1:10" ht="15">
      <c r="A18" s="4">
        <v>10</v>
      </c>
      <c r="B18" s="172" t="s">
        <v>18</v>
      </c>
      <c r="C18" s="173"/>
      <c r="D18" s="173"/>
      <c r="E18" s="173"/>
      <c r="F18" s="20"/>
      <c r="G18" s="12">
        <f>'hasil per bulan '!K16</f>
        <v>155</v>
      </c>
      <c r="H18" s="82">
        <f>'hasil per bulan '!G16</f>
        <v>100</v>
      </c>
      <c r="I18" s="21">
        <f t="shared" si="0"/>
        <v>155</v>
      </c>
      <c r="J18" s="22"/>
    </row>
    <row r="19" spans="1:10" ht="15">
      <c r="A19" s="4">
        <v>11</v>
      </c>
      <c r="B19" s="172" t="s">
        <v>19</v>
      </c>
      <c r="C19" s="173"/>
      <c r="D19" s="173"/>
      <c r="E19" s="173"/>
      <c r="F19" s="20"/>
      <c r="G19" s="12">
        <f>'hasil per bulan '!K17</f>
        <v>0</v>
      </c>
      <c r="H19" s="82">
        <f>'hasil per bulan '!G17</f>
        <v>0</v>
      </c>
      <c r="I19" s="21" t="e">
        <f>G19/H19*100</f>
        <v>#DIV/0!</v>
      </c>
      <c r="J19" s="22"/>
    </row>
    <row r="20" spans="1:10" ht="15">
      <c r="A20" s="4">
        <v>12</v>
      </c>
      <c r="B20" s="172" t="s">
        <v>20</v>
      </c>
      <c r="C20" s="173"/>
      <c r="D20" s="173"/>
      <c r="E20" s="173"/>
      <c r="F20" s="20"/>
      <c r="G20" s="12">
        <f>'hasil per bulan '!K18</f>
        <v>95931</v>
      </c>
      <c r="H20" s="82">
        <f>'hasil per bulan '!G18</f>
        <v>111539</v>
      </c>
      <c r="I20" s="21">
        <f>G20/H20*100</f>
        <v>86.00668824357399</v>
      </c>
      <c r="J20" s="22"/>
    </row>
    <row r="21" spans="1:10" ht="15">
      <c r="A21" s="4">
        <v>13</v>
      </c>
      <c r="B21" s="172" t="s">
        <v>21</v>
      </c>
      <c r="C21" s="173"/>
      <c r="D21" s="173"/>
      <c r="E21" s="173"/>
      <c r="F21" s="20"/>
      <c r="G21" s="89"/>
      <c r="H21" s="93"/>
      <c r="I21" s="90"/>
      <c r="J21" s="91"/>
    </row>
    <row r="22" spans="1:10" ht="39" customHeight="1">
      <c r="A22" s="4"/>
      <c r="B22" s="10" t="s">
        <v>22</v>
      </c>
      <c r="C22" s="11" t="s">
        <v>23</v>
      </c>
      <c r="D22" s="24"/>
      <c r="E22" s="20"/>
      <c r="F22" s="25"/>
      <c r="G22" s="12">
        <f>'hasil per bulan '!K20</f>
        <v>0</v>
      </c>
      <c r="H22" s="82">
        <f>'hasil per bulan '!G20</f>
        <v>4</v>
      </c>
      <c r="I22" s="23">
        <f aca="true" t="shared" si="1" ref="I22:I29">G22/H22*100</f>
        <v>0</v>
      </c>
      <c r="J22" s="26" t="s">
        <v>37</v>
      </c>
    </row>
    <row r="23" spans="1:10" ht="15">
      <c r="A23" s="4"/>
      <c r="B23" s="10" t="s">
        <v>33</v>
      </c>
      <c r="C23" s="11" t="s">
        <v>24</v>
      </c>
      <c r="D23" s="11"/>
      <c r="E23" s="20"/>
      <c r="F23" s="25"/>
      <c r="G23" s="12">
        <f>'hasil per bulan '!K21</f>
        <v>365</v>
      </c>
      <c r="H23" s="82">
        <f>'hasil per bulan '!G21</f>
        <v>0</v>
      </c>
      <c r="I23" s="21" t="e">
        <f t="shared" si="1"/>
        <v>#DIV/0!</v>
      </c>
      <c r="J23" s="22"/>
    </row>
    <row r="24" spans="1:10" ht="15">
      <c r="A24" s="4"/>
      <c r="B24" s="10" t="s">
        <v>34</v>
      </c>
      <c r="C24" s="11" t="s">
        <v>25</v>
      </c>
      <c r="D24" s="11"/>
      <c r="E24" s="20"/>
      <c r="F24" s="25"/>
      <c r="G24" s="12">
        <f>'hasil per bulan '!K22</f>
        <v>164</v>
      </c>
      <c r="H24" s="82">
        <f>'hasil per bulan '!G22</f>
        <v>0</v>
      </c>
      <c r="I24" s="23" t="e">
        <f t="shared" si="1"/>
        <v>#DIV/0!</v>
      </c>
      <c r="J24" s="22"/>
    </row>
    <row r="25" spans="1:10" ht="15">
      <c r="A25" s="4"/>
      <c r="B25" s="10" t="s">
        <v>35</v>
      </c>
      <c r="C25" s="11" t="s">
        <v>26</v>
      </c>
      <c r="D25" s="11"/>
      <c r="E25" s="20"/>
      <c r="F25" s="25"/>
      <c r="G25" s="12">
        <f>'hasil per bulan '!K23</f>
        <v>379</v>
      </c>
      <c r="H25" s="82">
        <f>'hasil per bulan '!G23</f>
        <v>0</v>
      </c>
      <c r="I25" s="23" t="e">
        <f t="shared" si="1"/>
        <v>#DIV/0!</v>
      </c>
      <c r="J25" s="22"/>
    </row>
    <row r="26" spans="1:10" ht="15">
      <c r="A26" s="4"/>
      <c r="B26" s="10" t="s">
        <v>36</v>
      </c>
      <c r="C26" s="11" t="s">
        <v>27</v>
      </c>
      <c r="D26" s="24"/>
      <c r="E26" s="20"/>
      <c r="F26" s="25"/>
      <c r="G26" s="12">
        <f>'hasil per bulan '!K24</f>
        <v>3872</v>
      </c>
      <c r="H26" s="82">
        <f>'hasil per bulan '!G24</f>
        <v>0</v>
      </c>
      <c r="I26" s="23" t="e">
        <f t="shared" si="1"/>
        <v>#DIV/0!</v>
      </c>
      <c r="J26" s="22"/>
    </row>
    <row r="27" spans="1:10" ht="18" customHeight="1">
      <c r="A27" s="4">
        <v>14</v>
      </c>
      <c r="B27" s="174" t="s">
        <v>28</v>
      </c>
      <c r="C27" s="175"/>
      <c r="D27" s="175"/>
      <c r="E27" s="175"/>
      <c r="F27" s="20"/>
      <c r="G27" s="12">
        <f>'hasil per bulan '!K25</f>
        <v>112645</v>
      </c>
      <c r="H27" s="82">
        <f>'hasil per bulan '!G25</f>
        <v>0</v>
      </c>
      <c r="I27" s="23" t="e">
        <f t="shared" si="1"/>
        <v>#DIV/0!</v>
      </c>
      <c r="J27" s="27"/>
    </row>
    <row r="28" spans="1:10" ht="39.75" customHeight="1">
      <c r="A28" s="4"/>
      <c r="B28" s="13" t="s">
        <v>38</v>
      </c>
      <c r="C28" s="14" t="s">
        <v>39</v>
      </c>
      <c r="D28" s="14"/>
      <c r="E28" s="14"/>
      <c r="F28" s="20"/>
      <c r="G28" s="89">
        <f>'hasil per bulan '!K26</f>
        <v>0</v>
      </c>
      <c r="H28" s="93">
        <f>'hasil per bulan '!G26</f>
        <v>0</v>
      </c>
      <c r="I28" s="90" t="e">
        <f t="shared" si="1"/>
        <v>#DIV/0!</v>
      </c>
      <c r="J28" s="92"/>
    </row>
    <row r="29" spans="1:10" ht="15">
      <c r="A29" s="4">
        <v>15</v>
      </c>
      <c r="B29" s="174" t="s">
        <v>29</v>
      </c>
      <c r="C29" s="175"/>
      <c r="D29" s="175"/>
      <c r="E29" s="175"/>
      <c r="F29" s="20"/>
      <c r="G29" s="12">
        <f>'hasil per bulan '!K27</f>
        <v>136</v>
      </c>
      <c r="H29" s="82">
        <f>'hasil per bulan '!G27</f>
        <v>0</v>
      </c>
      <c r="I29" s="23" t="e">
        <f t="shared" si="1"/>
        <v>#DIV/0!</v>
      </c>
      <c r="J29" s="22"/>
    </row>
    <row r="30" spans="1:10" ht="28.5" customHeight="1">
      <c r="A30" s="4">
        <v>16</v>
      </c>
      <c r="B30" s="172" t="s">
        <v>30</v>
      </c>
      <c r="C30" s="173"/>
      <c r="D30" s="173"/>
      <c r="E30" s="173"/>
      <c r="F30" s="20"/>
      <c r="G30" s="12">
        <f>'hasil per bulan '!K28</f>
        <v>0</v>
      </c>
      <c r="H30" s="82">
        <f>'hasil per bulan '!G28</f>
        <v>0</v>
      </c>
      <c r="I30" s="23" t="e">
        <f>G30/H30*100</f>
        <v>#DIV/0!</v>
      </c>
      <c r="J30" s="22"/>
    </row>
    <row r="31" spans="1:10" ht="28.5" customHeight="1">
      <c r="A31" s="4">
        <v>17</v>
      </c>
      <c r="B31" s="172" t="s">
        <v>31</v>
      </c>
      <c r="C31" s="173"/>
      <c r="D31" s="173"/>
      <c r="E31" s="173"/>
      <c r="F31" s="20"/>
      <c r="G31" s="12">
        <f>'hasil per bulan '!K29</f>
        <v>37</v>
      </c>
      <c r="H31" s="82">
        <f>'hasil per bulan '!G29</f>
        <v>100</v>
      </c>
      <c r="I31" s="23">
        <f>G31/H31*100</f>
        <v>37</v>
      </c>
      <c r="J31" s="22"/>
    </row>
    <row r="32" spans="1:10" ht="20.25" customHeight="1" thickBot="1">
      <c r="A32" s="5">
        <v>18</v>
      </c>
      <c r="B32" s="181" t="s">
        <v>32</v>
      </c>
      <c r="C32" s="182"/>
      <c r="D32" s="182"/>
      <c r="E32" s="182"/>
      <c r="F32" s="28"/>
      <c r="G32" s="71">
        <f>'hasil per bulan '!K30</f>
        <v>256</v>
      </c>
      <c r="H32" s="97">
        <f>'hasil per bulan '!G30</f>
        <v>281</v>
      </c>
      <c r="I32" s="29">
        <f>G32/H32*100</f>
        <v>91.10320284697508</v>
      </c>
      <c r="J32" s="30"/>
    </row>
    <row r="33" spans="1:10" ht="10.5" customHeight="1">
      <c r="A33" s="15"/>
      <c r="B33" s="15"/>
      <c r="C33" s="15"/>
      <c r="D33" s="15"/>
      <c r="E33" s="15"/>
      <c r="F33" s="15"/>
      <c r="G33" s="31"/>
      <c r="H33" s="31"/>
      <c r="I33" s="31"/>
      <c r="J33" s="15"/>
    </row>
    <row r="34" spans="1:10" ht="12.75">
      <c r="A34" s="15"/>
      <c r="B34" s="15"/>
      <c r="C34" s="15"/>
      <c r="D34" s="15"/>
      <c r="E34" s="15"/>
      <c r="F34" s="15"/>
      <c r="G34" s="31"/>
      <c r="H34" s="31"/>
      <c r="I34" s="31"/>
      <c r="J34" s="15"/>
    </row>
    <row r="35" spans="1:10" ht="12.75">
      <c r="A35" s="15"/>
      <c r="B35" s="15"/>
      <c r="C35" s="15"/>
      <c r="D35" s="15"/>
      <c r="E35" s="15"/>
      <c r="F35" s="15"/>
      <c r="G35" s="31"/>
      <c r="H35" s="35"/>
      <c r="I35" s="36" t="str">
        <f>'hasil per bulan '!V32</f>
        <v>Bangkalan, 6 Maret 2013</v>
      </c>
      <c r="J35" s="18"/>
    </row>
    <row r="36" spans="1:10" ht="12.75">
      <c r="A36" s="15"/>
      <c r="B36" s="15"/>
      <c r="C36" s="15"/>
      <c r="D36" s="15"/>
      <c r="E36" s="15"/>
      <c r="F36" s="15"/>
      <c r="G36" s="31"/>
      <c r="H36" s="180" t="s">
        <v>41</v>
      </c>
      <c r="I36" s="180"/>
      <c r="J36" s="180"/>
    </row>
    <row r="37" spans="1:10" ht="12.75">
      <c r="A37" s="15"/>
      <c r="B37" s="15"/>
      <c r="C37" s="15"/>
      <c r="D37" s="15"/>
      <c r="E37" s="15"/>
      <c r="F37" s="15"/>
      <c r="G37" s="31"/>
      <c r="H37" s="122"/>
      <c r="I37" s="122"/>
      <c r="J37" s="122"/>
    </row>
    <row r="38" spans="1:10" ht="12.75">
      <c r="A38" s="15"/>
      <c r="B38" s="15"/>
      <c r="C38" s="15"/>
      <c r="D38" s="15"/>
      <c r="E38" s="15"/>
      <c r="F38" s="15"/>
      <c r="G38" s="31"/>
      <c r="H38" s="122"/>
      <c r="I38" s="122"/>
      <c r="J38" s="122"/>
    </row>
    <row r="39" spans="1:10" ht="12.75">
      <c r="A39" s="15"/>
      <c r="B39" s="15"/>
      <c r="C39" s="15"/>
      <c r="D39" s="15"/>
      <c r="E39" s="15"/>
      <c r="F39" s="15"/>
      <c r="G39" s="31"/>
      <c r="H39" s="122"/>
      <c r="I39" s="122"/>
      <c r="J39" s="122"/>
    </row>
    <row r="40" spans="1:10" ht="12.75">
      <c r="A40" s="15"/>
      <c r="B40" s="15"/>
      <c r="C40" s="15"/>
      <c r="D40" s="15"/>
      <c r="E40" s="15"/>
      <c r="F40" s="15"/>
      <c r="G40" s="31"/>
      <c r="H40" s="122"/>
      <c r="I40" s="122"/>
      <c r="J40" s="122"/>
    </row>
    <row r="41" spans="1:10" ht="12.75">
      <c r="A41" s="15"/>
      <c r="B41" s="15"/>
      <c r="C41" s="15"/>
      <c r="D41" s="15"/>
      <c r="E41" s="15"/>
      <c r="F41" s="15"/>
      <c r="G41" s="31"/>
      <c r="H41" s="31"/>
      <c r="I41" s="32"/>
      <c r="J41" s="15"/>
    </row>
    <row r="42" spans="1:10" ht="12.75">
      <c r="A42" s="15"/>
      <c r="B42" s="15"/>
      <c r="C42" s="15"/>
      <c r="D42" s="15"/>
      <c r="E42" s="15"/>
      <c r="F42" s="15"/>
      <c r="G42" s="31"/>
      <c r="H42" s="31"/>
      <c r="I42" s="32"/>
      <c r="J42" s="15"/>
    </row>
    <row r="43" spans="1:10" ht="12.75">
      <c r="A43" s="15"/>
      <c r="B43" s="15"/>
      <c r="C43" s="15"/>
      <c r="D43" s="15"/>
      <c r="E43" s="15"/>
      <c r="F43" s="15"/>
      <c r="G43" s="31"/>
      <c r="H43" s="31"/>
      <c r="I43" s="32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33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34" t="s">
        <v>43</v>
      </c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33" t="s">
        <v>42</v>
      </c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33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2.75">
      <c r="A50" s="15"/>
      <c r="B50" s="15"/>
      <c r="C50" s="15"/>
      <c r="D50" s="15"/>
      <c r="E50" s="15"/>
      <c r="F50" s="15"/>
      <c r="G50" s="15"/>
      <c r="H50" s="15"/>
      <c r="I50" s="15"/>
      <c r="J50" s="15"/>
    </row>
  </sheetData>
  <sheetProtection/>
  <mergeCells count="22">
    <mergeCell ref="H36:J36"/>
    <mergeCell ref="B19:E19"/>
    <mergeCell ref="B12:E12"/>
    <mergeCell ref="B13:E13"/>
    <mergeCell ref="B16:E16"/>
    <mergeCell ref="B14:E14"/>
    <mergeCell ref="B17:E17"/>
    <mergeCell ref="B18:E18"/>
    <mergeCell ref="B32:E32"/>
    <mergeCell ref="B27:E27"/>
    <mergeCell ref="A1:J1"/>
    <mergeCell ref="B8:E8"/>
    <mergeCell ref="B7:F7"/>
    <mergeCell ref="B9:E9"/>
    <mergeCell ref="B10:E10"/>
    <mergeCell ref="B15:E15"/>
    <mergeCell ref="B20:E20"/>
    <mergeCell ref="B21:E21"/>
    <mergeCell ref="B29:E29"/>
    <mergeCell ref="B11:E11"/>
    <mergeCell ref="B31:E31"/>
    <mergeCell ref="B30:E30"/>
  </mergeCell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75" zoomScaleSheetLayoutView="75" zoomScalePageLayoutView="0" workbookViewId="0" topLeftCell="A7">
      <selection activeCell="I32" sqref="I32"/>
    </sheetView>
  </sheetViews>
  <sheetFormatPr defaultColWidth="9.140625" defaultRowHeight="12.75"/>
  <cols>
    <col min="1" max="2" width="4.140625" style="0" customWidth="1"/>
    <col min="3" max="3" width="12.421875" style="0" customWidth="1"/>
    <col min="4" max="4" width="1.57421875" style="0" customWidth="1"/>
    <col min="5" max="5" width="47.57421875" style="0" customWidth="1"/>
    <col min="6" max="6" width="1.7109375" style="0" hidden="1" customWidth="1"/>
    <col min="7" max="7" width="12.140625" style="0" customWidth="1"/>
    <col min="8" max="9" width="14.8515625" style="0" customWidth="1"/>
    <col min="10" max="10" width="18.57421875" style="0" customWidth="1"/>
    <col min="13" max="13" width="9.140625" style="0" customWidth="1"/>
  </cols>
  <sheetData>
    <row r="1" spans="1:10" ht="15.75">
      <c r="A1" s="176" t="str">
        <f>'hasil per bulan '!A1</f>
        <v>INDIKATOR KINERJA SPM TAHUN 2013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6" t="s">
        <v>0</v>
      </c>
      <c r="B3" s="16"/>
      <c r="C3" s="17"/>
      <c r="D3" s="16" t="s">
        <v>1</v>
      </c>
      <c r="E3" s="16" t="s">
        <v>40</v>
      </c>
      <c r="F3" s="15" t="s">
        <v>1</v>
      </c>
      <c r="G3" s="15"/>
      <c r="H3" s="15"/>
      <c r="I3" s="15"/>
      <c r="J3" s="15"/>
    </row>
    <row r="4" spans="1:10" ht="15">
      <c r="A4" s="16" t="s">
        <v>2</v>
      </c>
      <c r="B4" s="16"/>
      <c r="C4" s="16"/>
      <c r="D4" s="16" t="s">
        <v>1</v>
      </c>
      <c r="E4" s="16" t="s">
        <v>62</v>
      </c>
      <c r="F4" s="15" t="s">
        <v>1</v>
      </c>
      <c r="G4" s="15"/>
      <c r="H4" s="15"/>
      <c r="I4" s="15"/>
      <c r="J4" s="15"/>
    </row>
    <row r="5" spans="1:10" ht="15">
      <c r="A5" s="16"/>
      <c r="B5" s="16"/>
      <c r="C5" s="16"/>
      <c r="D5" s="16"/>
      <c r="E5" s="16"/>
      <c r="F5" s="15"/>
      <c r="G5" s="15"/>
      <c r="H5" s="15"/>
      <c r="I5" s="15"/>
      <c r="J5" s="15"/>
    </row>
    <row r="6" spans="1:10" ht="17.25" thickBot="1">
      <c r="A6" s="18"/>
      <c r="B6" s="15"/>
      <c r="C6" s="15"/>
      <c r="D6" s="15"/>
      <c r="E6" s="15"/>
      <c r="F6" s="15"/>
      <c r="G6" s="15"/>
      <c r="H6" s="15"/>
      <c r="I6" s="15"/>
      <c r="J6" s="19"/>
    </row>
    <row r="7" spans="1:10" ht="51.75" customHeight="1">
      <c r="A7" s="1" t="s">
        <v>3</v>
      </c>
      <c r="B7" s="179" t="s">
        <v>4</v>
      </c>
      <c r="C7" s="179"/>
      <c r="D7" s="179"/>
      <c r="E7" s="179"/>
      <c r="F7" s="179"/>
      <c r="G7" s="2" t="s">
        <v>5</v>
      </c>
      <c r="H7" s="2" t="s">
        <v>6</v>
      </c>
      <c r="I7" s="2" t="s">
        <v>7</v>
      </c>
      <c r="J7" s="3" t="s">
        <v>8</v>
      </c>
    </row>
    <row r="8" spans="1:10" ht="15" customHeight="1">
      <c r="A8" s="6">
        <v>1</v>
      </c>
      <c r="B8" s="177">
        <v>2</v>
      </c>
      <c r="C8" s="178"/>
      <c r="D8" s="178"/>
      <c r="E8" s="178"/>
      <c r="F8" s="7"/>
      <c r="G8" s="8">
        <v>3</v>
      </c>
      <c r="H8" s="8">
        <v>4</v>
      </c>
      <c r="I8" s="8">
        <v>5</v>
      </c>
      <c r="J8" s="9">
        <v>6</v>
      </c>
    </row>
    <row r="9" spans="1:10" ht="15">
      <c r="A9" s="4">
        <v>1</v>
      </c>
      <c r="B9" s="187" t="s">
        <v>9</v>
      </c>
      <c r="C9" s="188"/>
      <c r="D9" s="188"/>
      <c r="E9" s="188"/>
      <c r="F9" s="72"/>
      <c r="G9" s="73">
        <f>'hasil per bulan '!P7</f>
        <v>4416</v>
      </c>
      <c r="H9" s="74">
        <f>'hasil per bulan '!G7</f>
        <v>17999</v>
      </c>
      <c r="I9" s="75">
        <f aca="true" t="shared" si="0" ref="I9:I18">G9/H9*100</f>
        <v>24.53469637202067</v>
      </c>
      <c r="J9" s="76"/>
    </row>
    <row r="10" spans="1:10" ht="15">
      <c r="A10" s="4">
        <v>2</v>
      </c>
      <c r="B10" s="183" t="s">
        <v>10</v>
      </c>
      <c r="C10" s="183"/>
      <c r="D10" s="183"/>
      <c r="E10" s="183"/>
      <c r="F10" s="25"/>
      <c r="G10" s="12">
        <f>'hasil per bulan '!P8</f>
        <v>542</v>
      </c>
      <c r="H10" s="82">
        <f>'hasil per bulan '!G8</f>
        <v>0</v>
      </c>
      <c r="I10" s="21" t="e">
        <f t="shared" si="0"/>
        <v>#DIV/0!</v>
      </c>
      <c r="J10" s="22"/>
    </row>
    <row r="11" spans="1:10" ht="27.75" customHeight="1">
      <c r="A11" s="4">
        <v>3</v>
      </c>
      <c r="B11" s="183" t="s">
        <v>11</v>
      </c>
      <c r="C11" s="183"/>
      <c r="D11" s="183"/>
      <c r="E11" s="183"/>
      <c r="F11" s="25"/>
      <c r="G11" s="12">
        <f>'hasil per bulan '!P9</f>
        <v>4537</v>
      </c>
      <c r="H11" s="82">
        <f>'hasil per bulan '!G9</f>
        <v>0</v>
      </c>
      <c r="I11" s="21" t="e">
        <f t="shared" si="0"/>
        <v>#DIV/0!</v>
      </c>
      <c r="J11" s="22"/>
    </row>
    <row r="12" spans="1:10" ht="15">
      <c r="A12" s="4">
        <v>4</v>
      </c>
      <c r="B12" s="183" t="s">
        <v>12</v>
      </c>
      <c r="C12" s="183"/>
      <c r="D12" s="183"/>
      <c r="E12" s="183"/>
      <c r="F12" s="25"/>
      <c r="G12" s="12">
        <f>'hasil per bulan '!P10</f>
        <v>4346</v>
      </c>
      <c r="H12" s="82">
        <f>'hasil per bulan '!G10</f>
        <v>0</v>
      </c>
      <c r="I12" s="21" t="e">
        <f t="shared" si="0"/>
        <v>#DIV/0!</v>
      </c>
      <c r="J12" s="22"/>
    </row>
    <row r="13" spans="1:10" ht="15">
      <c r="A13" s="4">
        <v>5</v>
      </c>
      <c r="B13" s="183" t="s">
        <v>13</v>
      </c>
      <c r="C13" s="183"/>
      <c r="D13" s="183"/>
      <c r="E13" s="183"/>
      <c r="F13" s="25"/>
      <c r="G13" s="12">
        <f>'hasil per bulan '!P11</f>
        <v>312</v>
      </c>
      <c r="H13" s="82">
        <f>'hasil per bulan '!G11</f>
        <v>0</v>
      </c>
      <c r="I13" s="21" t="e">
        <f t="shared" si="0"/>
        <v>#DIV/0!</v>
      </c>
      <c r="J13" s="22"/>
    </row>
    <row r="14" spans="1:10" ht="15">
      <c r="A14" s="4">
        <v>6</v>
      </c>
      <c r="B14" s="183" t="s">
        <v>14</v>
      </c>
      <c r="C14" s="183"/>
      <c r="D14" s="183"/>
      <c r="E14" s="183"/>
      <c r="F14" s="25"/>
      <c r="G14" s="12">
        <f>'hasil per bulan '!P12</f>
        <v>4387</v>
      </c>
      <c r="H14" s="82">
        <f>'hasil per bulan '!G12</f>
        <v>0</v>
      </c>
      <c r="I14" s="21" t="e">
        <f t="shared" si="0"/>
        <v>#DIV/0!</v>
      </c>
      <c r="J14" s="22"/>
    </row>
    <row r="15" spans="1:10" ht="13.5" customHeight="1">
      <c r="A15" s="4">
        <v>7</v>
      </c>
      <c r="B15" s="183" t="s">
        <v>15</v>
      </c>
      <c r="C15" s="183"/>
      <c r="D15" s="183"/>
      <c r="E15" s="183"/>
      <c r="F15" s="25"/>
      <c r="G15" s="12">
        <f>'hasil per bulan '!O13</f>
        <v>0</v>
      </c>
      <c r="H15" s="82">
        <f>'hasil per bulan '!G13</f>
        <v>0</v>
      </c>
      <c r="I15" s="21" t="e">
        <f t="shared" si="0"/>
        <v>#DIV/0!</v>
      </c>
      <c r="J15" s="22"/>
    </row>
    <row r="16" spans="1:10" ht="15">
      <c r="A16" s="4">
        <v>8</v>
      </c>
      <c r="B16" s="183" t="s">
        <v>16</v>
      </c>
      <c r="C16" s="183"/>
      <c r="D16" s="183"/>
      <c r="E16" s="183"/>
      <c r="F16" s="25"/>
      <c r="G16" s="12">
        <f>'hasil per bulan '!P14</f>
        <v>12893</v>
      </c>
      <c r="H16" s="82">
        <f>'hasil per bulan '!G14</f>
        <v>0</v>
      </c>
      <c r="I16" s="21" t="e">
        <f t="shared" si="0"/>
        <v>#DIV/0!</v>
      </c>
      <c r="J16" s="22"/>
    </row>
    <row r="17" spans="1:10" ht="28.5" customHeight="1">
      <c r="A17" s="4">
        <v>9</v>
      </c>
      <c r="B17" s="183" t="s">
        <v>17</v>
      </c>
      <c r="C17" s="183"/>
      <c r="D17" s="183"/>
      <c r="E17" s="183"/>
      <c r="F17" s="25"/>
      <c r="G17" s="12">
        <f>'hasil per bulan '!P15</f>
        <v>0</v>
      </c>
      <c r="H17" s="82">
        <f>'hasil per bulan '!G15</f>
        <v>100</v>
      </c>
      <c r="I17" s="21">
        <f t="shared" si="0"/>
        <v>0</v>
      </c>
      <c r="J17" s="22"/>
    </row>
    <row r="18" spans="1:10" ht="15">
      <c r="A18" s="4">
        <v>10</v>
      </c>
      <c r="B18" s="183" t="s">
        <v>18</v>
      </c>
      <c r="C18" s="183"/>
      <c r="D18" s="183"/>
      <c r="E18" s="183"/>
      <c r="F18" s="25"/>
      <c r="G18" s="12">
        <f>'hasil per bulan '!P16</f>
        <v>0</v>
      </c>
      <c r="H18" s="82">
        <f>'hasil per bulan '!G16</f>
        <v>100</v>
      </c>
      <c r="I18" s="21">
        <f t="shared" si="0"/>
        <v>0</v>
      </c>
      <c r="J18" s="22"/>
    </row>
    <row r="19" spans="1:10" ht="15">
      <c r="A19" s="4">
        <v>11</v>
      </c>
      <c r="B19" s="183" t="s">
        <v>19</v>
      </c>
      <c r="C19" s="183"/>
      <c r="D19" s="183"/>
      <c r="E19" s="183"/>
      <c r="F19" s="25"/>
      <c r="G19" s="12">
        <f>'hasil per bulan '!P17</f>
        <v>0</v>
      </c>
      <c r="H19" s="82">
        <f>'hasil per bulan '!G17</f>
        <v>0</v>
      </c>
      <c r="I19" s="21" t="e">
        <f>G19/H19*100</f>
        <v>#DIV/0!</v>
      </c>
      <c r="J19" s="22"/>
    </row>
    <row r="20" spans="1:10" ht="15">
      <c r="A20" s="4">
        <v>12</v>
      </c>
      <c r="B20" s="183" t="s">
        <v>20</v>
      </c>
      <c r="C20" s="183"/>
      <c r="D20" s="183"/>
      <c r="E20" s="183"/>
      <c r="F20" s="25"/>
      <c r="G20" s="12">
        <f>'hasil per bulan '!P18</f>
        <v>100148</v>
      </c>
      <c r="H20" s="82">
        <f>'hasil per bulan '!G18</f>
        <v>111539</v>
      </c>
      <c r="I20" s="21">
        <f>G20/H20*100</f>
        <v>89.7874286124136</v>
      </c>
      <c r="J20" s="22"/>
    </row>
    <row r="21" spans="1:10" ht="15">
      <c r="A21" s="4">
        <v>13</v>
      </c>
      <c r="B21" s="183" t="s">
        <v>21</v>
      </c>
      <c r="C21" s="183"/>
      <c r="D21" s="183"/>
      <c r="E21" s="183"/>
      <c r="F21" s="25"/>
      <c r="G21" s="89">
        <f>'hasil per bulan '!P19</f>
        <v>0</v>
      </c>
      <c r="H21" s="93">
        <f>'hasil per bulan '!G19</f>
        <v>0</v>
      </c>
      <c r="I21" s="90"/>
      <c r="J21" s="91"/>
    </row>
    <row r="22" spans="1:10" ht="45" customHeight="1">
      <c r="A22" s="4"/>
      <c r="B22" s="10" t="s">
        <v>22</v>
      </c>
      <c r="C22" s="20" t="s">
        <v>23</v>
      </c>
      <c r="D22" s="25"/>
      <c r="E22" s="25"/>
      <c r="F22" s="25"/>
      <c r="G22" s="12">
        <f>'hasil per bulan '!P20</f>
        <v>0</v>
      </c>
      <c r="H22" s="82">
        <f>'hasil per bulan '!G20</f>
        <v>4</v>
      </c>
      <c r="I22" s="23">
        <f aca="true" t="shared" si="1" ref="I22:I32">G22/H22*100</f>
        <v>0</v>
      </c>
      <c r="J22" s="26" t="s">
        <v>37</v>
      </c>
    </row>
    <row r="23" spans="1:10" ht="15">
      <c r="A23" s="4"/>
      <c r="B23" s="10" t="s">
        <v>33</v>
      </c>
      <c r="C23" s="20" t="s">
        <v>24</v>
      </c>
      <c r="D23" s="25"/>
      <c r="E23" s="25"/>
      <c r="F23" s="25"/>
      <c r="G23" s="12">
        <f>'hasil per bulan '!P21</f>
        <v>643</v>
      </c>
      <c r="H23" s="82">
        <f>'hasil per bulan '!G21</f>
        <v>0</v>
      </c>
      <c r="I23" s="21" t="e">
        <f t="shared" si="1"/>
        <v>#DIV/0!</v>
      </c>
      <c r="J23" s="22"/>
    </row>
    <row r="24" spans="1:10" ht="15">
      <c r="A24" s="4"/>
      <c r="B24" s="10" t="s">
        <v>34</v>
      </c>
      <c r="C24" s="20" t="s">
        <v>25</v>
      </c>
      <c r="D24" s="25"/>
      <c r="E24" s="25"/>
      <c r="F24" s="25"/>
      <c r="G24" s="12">
        <f>'hasil per bulan '!P22</f>
        <v>200</v>
      </c>
      <c r="H24" s="82">
        <f>'hasil per bulan '!G22</f>
        <v>0</v>
      </c>
      <c r="I24" s="23" t="e">
        <f t="shared" si="1"/>
        <v>#DIV/0!</v>
      </c>
      <c r="J24" s="22"/>
    </row>
    <row r="25" spans="1:10" ht="15">
      <c r="A25" s="4"/>
      <c r="B25" s="10" t="s">
        <v>35</v>
      </c>
      <c r="C25" s="20" t="s">
        <v>26</v>
      </c>
      <c r="D25" s="25"/>
      <c r="E25" s="25"/>
      <c r="F25" s="25"/>
      <c r="G25" s="12">
        <f>'hasil per bulan '!P23</f>
        <v>159</v>
      </c>
      <c r="H25" s="82">
        <f>'hasil per bulan '!G23</f>
        <v>0</v>
      </c>
      <c r="I25" s="23" t="e">
        <f t="shared" si="1"/>
        <v>#DIV/0!</v>
      </c>
      <c r="J25" s="22"/>
    </row>
    <row r="26" spans="1:10" ht="15">
      <c r="A26" s="4"/>
      <c r="B26" s="10" t="s">
        <v>36</v>
      </c>
      <c r="C26" s="20" t="s">
        <v>27</v>
      </c>
      <c r="D26" s="25"/>
      <c r="E26" s="25"/>
      <c r="F26" s="25"/>
      <c r="G26" s="12">
        <f>'hasil per bulan '!P24</f>
        <v>5437</v>
      </c>
      <c r="H26" s="82">
        <f>'hasil per bulan '!G24</f>
        <v>0</v>
      </c>
      <c r="I26" s="23" t="e">
        <f t="shared" si="1"/>
        <v>#DIV/0!</v>
      </c>
      <c r="J26" s="22"/>
    </row>
    <row r="27" spans="1:10" ht="18" customHeight="1">
      <c r="A27" s="4">
        <v>14</v>
      </c>
      <c r="B27" s="186" t="s">
        <v>28</v>
      </c>
      <c r="C27" s="186"/>
      <c r="D27" s="186"/>
      <c r="E27" s="186"/>
      <c r="F27" s="25"/>
      <c r="G27" s="12">
        <f>'hasil per bulan '!P25</f>
        <v>89844</v>
      </c>
      <c r="H27" s="82">
        <f>'hasil per bulan '!G25</f>
        <v>0</v>
      </c>
      <c r="I27" s="23" t="e">
        <f t="shared" si="1"/>
        <v>#DIV/0!</v>
      </c>
      <c r="J27" s="27"/>
    </row>
    <row r="28" spans="1:10" ht="33" customHeight="1">
      <c r="A28" s="4"/>
      <c r="B28" s="13" t="s">
        <v>38</v>
      </c>
      <c r="C28" s="84" t="s">
        <v>39</v>
      </c>
      <c r="D28" s="83"/>
      <c r="E28" s="83"/>
      <c r="F28" s="25"/>
      <c r="G28" s="89">
        <f>'hasil per bulan '!P26</f>
        <v>0</v>
      </c>
      <c r="H28" s="93">
        <f>'hasil per bulan '!G26</f>
        <v>0</v>
      </c>
      <c r="I28" s="90" t="e">
        <f t="shared" si="1"/>
        <v>#DIV/0!</v>
      </c>
      <c r="J28" s="92"/>
    </row>
    <row r="29" spans="1:10" ht="15">
      <c r="A29" s="4">
        <v>15</v>
      </c>
      <c r="B29" s="186" t="s">
        <v>29</v>
      </c>
      <c r="C29" s="186"/>
      <c r="D29" s="186"/>
      <c r="E29" s="186"/>
      <c r="F29" s="25"/>
      <c r="G29" s="12">
        <f>'hasil per bulan '!P27</f>
        <v>135</v>
      </c>
      <c r="H29" s="82">
        <f>'hasil per bulan '!G27</f>
        <v>0</v>
      </c>
      <c r="I29" s="23" t="e">
        <f t="shared" si="1"/>
        <v>#DIV/0!</v>
      </c>
      <c r="J29" s="22"/>
    </row>
    <row r="30" spans="1:10" ht="28.5" customHeight="1">
      <c r="A30" s="4">
        <v>16</v>
      </c>
      <c r="B30" s="183" t="s">
        <v>30</v>
      </c>
      <c r="C30" s="183"/>
      <c r="D30" s="183"/>
      <c r="E30" s="183"/>
      <c r="F30" s="25"/>
      <c r="G30" s="12">
        <f>'hasil per bulan '!P28</f>
        <v>0</v>
      </c>
      <c r="H30" s="82">
        <f>'hasil per bulan '!G28</f>
        <v>0</v>
      </c>
      <c r="I30" s="23" t="e">
        <f t="shared" si="1"/>
        <v>#DIV/0!</v>
      </c>
      <c r="J30" s="22"/>
    </row>
    <row r="31" spans="1:10" ht="28.5" customHeight="1">
      <c r="A31" s="4">
        <v>17</v>
      </c>
      <c r="B31" s="183" t="s">
        <v>31</v>
      </c>
      <c r="C31" s="183"/>
      <c r="D31" s="183"/>
      <c r="E31" s="183"/>
      <c r="F31" s="25"/>
      <c r="G31" s="12">
        <f>'hasil per bulan '!P29</f>
        <v>10</v>
      </c>
      <c r="H31" s="82">
        <f>'hasil per bulan '!G29</f>
        <v>100</v>
      </c>
      <c r="I31" s="23">
        <f>G31/G31*100</f>
        <v>100</v>
      </c>
      <c r="J31" s="22"/>
    </row>
    <row r="32" spans="1:10" ht="20.25" customHeight="1" thickBot="1">
      <c r="A32" s="5">
        <v>18</v>
      </c>
      <c r="B32" s="184" t="s">
        <v>32</v>
      </c>
      <c r="C32" s="185"/>
      <c r="D32" s="185"/>
      <c r="E32" s="185"/>
      <c r="F32" s="77"/>
      <c r="G32" s="78">
        <f>'hasil per bulan '!P30</f>
        <v>0</v>
      </c>
      <c r="H32" s="79">
        <f>'hasil per bulan '!G30</f>
        <v>281</v>
      </c>
      <c r="I32" s="80">
        <f t="shared" si="1"/>
        <v>0</v>
      </c>
      <c r="J32" s="81"/>
    </row>
    <row r="33" spans="1:10" ht="10.5" customHeight="1">
      <c r="A33" s="15"/>
      <c r="B33" s="15"/>
      <c r="C33" s="15"/>
      <c r="D33" s="15"/>
      <c r="E33" s="15"/>
      <c r="F33" s="15"/>
      <c r="G33" s="31"/>
      <c r="H33" s="31"/>
      <c r="I33" s="31"/>
      <c r="J33" s="15"/>
    </row>
    <row r="34" spans="1:10" ht="12.75">
      <c r="A34" s="15"/>
      <c r="B34" s="15"/>
      <c r="C34" s="15"/>
      <c r="D34" s="15"/>
      <c r="E34" s="15"/>
      <c r="F34" s="15"/>
      <c r="G34" s="31"/>
      <c r="H34" s="31"/>
      <c r="I34" s="31"/>
      <c r="J34" s="15"/>
    </row>
    <row r="35" spans="1:10" ht="12.75">
      <c r="A35" s="15"/>
      <c r="B35" s="15"/>
      <c r="C35" s="15"/>
      <c r="D35" s="15"/>
      <c r="E35" s="15"/>
      <c r="F35" s="15"/>
      <c r="G35" s="31"/>
      <c r="H35" s="35"/>
      <c r="I35" s="36" t="str">
        <f>'hasil per bulan '!V32</f>
        <v>Bangkalan, 6 Maret 2013</v>
      </c>
      <c r="J35" s="18"/>
    </row>
    <row r="36" spans="1:10" ht="12.75">
      <c r="A36" s="15"/>
      <c r="B36" s="15"/>
      <c r="C36" s="15"/>
      <c r="D36" s="15"/>
      <c r="E36" s="15"/>
      <c r="F36" s="15"/>
      <c r="G36" s="31"/>
      <c r="H36" s="180" t="s">
        <v>41</v>
      </c>
      <c r="I36" s="180"/>
      <c r="J36" s="180"/>
    </row>
    <row r="37" spans="1:10" ht="12.75">
      <c r="A37" s="15"/>
      <c r="B37" s="15"/>
      <c r="C37" s="15"/>
      <c r="D37" s="15"/>
      <c r="E37" s="15"/>
      <c r="F37" s="15"/>
      <c r="G37" s="31"/>
      <c r="H37" s="31"/>
      <c r="I37" s="32"/>
      <c r="J37" s="15"/>
    </row>
    <row r="38" spans="1:10" ht="12.75">
      <c r="A38" s="15"/>
      <c r="B38" s="15"/>
      <c r="C38" s="15"/>
      <c r="D38" s="15"/>
      <c r="E38" s="15"/>
      <c r="F38" s="15"/>
      <c r="G38" s="31"/>
      <c r="H38" s="31"/>
      <c r="I38" s="32"/>
      <c r="J38" s="15"/>
    </row>
    <row r="39" spans="1:10" ht="12.75">
      <c r="A39" s="15"/>
      <c r="B39" s="15"/>
      <c r="C39" s="15"/>
      <c r="D39" s="15"/>
      <c r="E39" s="15"/>
      <c r="F39" s="15"/>
      <c r="G39" s="31"/>
      <c r="H39" s="31"/>
      <c r="I39" s="32"/>
      <c r="J39" s="15"/>
    </row>
    <row r="40" spans="1:10" ht="12.75">
      <c r="A40" s="15"/>
      <c r="B40" s="15"/>
      <c r="C40" s="15"/>
      <c r="D40" s="15"/>
      <c r="E40" s="15"/>
      <c r="F40" s="15"/>
      <c r="G40" s="31"/>
      <c r="H40" s="31"/>
      <c r="I40" s="32"/>
      <c r="J40" s="15"/>
    </row>
    <row r="41" spans="1:10" ht="12.75">
      <c r="A41" s="15"/>
      <c r="B41" s="15"/>
      <c r="C41" s="15"/>
      <c r="D41" s="15"/>
      <c r="E41" s="15"/>
      <c r="F41" s="15"/>
      <c r="G41" s="31"/>
      <c r="H41" s="31"/>
      <c r="I41" s="32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33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34" t="s">
        <v>43</v>
      </c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33" t="s">
        <v>42</v>
      </c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33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</sheetData>
  <sheetProtection/>
  <mergeCells count="22">
    <mergeCell ref="H36:J36"/>
    <mergeCell ref="B19:E19"/>
    <mergeCell ref="B12:E12"/>
    <mergeCell ref="B13:E13"/>
    <mergeCell ref="B16:E16"/>
    <mergeCell ref="B14:E14"/>
    <mergeCell ref="B29:E29"/>
    <mergeCell ref="B31:E31"/>
    <mergeCell ref="B20:E20"/>
    <mergeCell ref="B21:E21"/>
    <mergeCell ref="A1:J1"/>
    <mergeCell ref="B8:E8"/>
    <mergeCell ref="B7:F7"/>
    <mergeCell ref="B9:E9"/>
    <mergeCell ref="B11:E11"/>
    <mergeCell ref="B10:E10"/>
    <mergeCell ref="B30:E30"/>
    <mergeCell ref="B15:E15"/>
    <mergeCell ref="B32:E32"/>
    <mergeCell ref="B27:E27"/>
    <mergeCell ref="B17:E17"/>
    <mergeCell ref="B18:E18"/>
  </mergeCell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SheetLayoutView="75" zoomScalePageLayoutView="0" workbookViewId="0" topLeftCell="A13">
      <selection activeCell="I31" sqref="I31"/>
    </sheetView>
  </sheetViews>
  <sheetFormatPr defaultColWidth="9.140625" defaultRowHeight="12.75"/>
  <cols>
    <col min="1" max="2" width="4.140625" style="0" customWidth="1"/>
    <col min="3" max="3" width="12.421875" style="0" customWidth="1"/>
    <col min="4" max="4" width="1.57421875" style="0" customWidth="1"/>
    <col min="5" max="5" width="47.57421875" style="0" customWidth="1"/>
    <col min="6" max="6" width="1.7109375" style="0" hidden="1" customWidth="1"/>
    <col min="7" max="7" width="12.140625" style="0" customWidth="1"/>
    <col min="8" max="9" width="14.8515625" style="0" customWidth="1"/>
    <col min="10" max="10" width="18.57421875" style="0" customWidth="1"/>
  </cols>
  <sheetData>
    <row r="1" spans="1:10" ht="15.75">
      <c r="A1" s="176" t="str">
        <f>'hasil per bulan '!A1</f>
        <v>INDIKATOR KINERJA SPM TAHUN 2013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6" t="s">
        <v>0</v>
      </c>
      <c r="B3" s="16"/>
      <c r="C3" s="17"/>
      <c r="D3" s="16" t="s">
        <v>1</v>
      </c>
      <c r="E3" s="16" t="s">
        <v>40</v>
      </c>
      <c r="F3" s="15" t="s">
        <v>1</v>
      </c>
      <c r="G3" s="15"/>
      <c r="H3" s="15"/>
      <c r="I3" s="15"/>
      <c r="J3" s="15"/>
    </row>
    <row r="4" spans="1:10" ht="15">
      <c r="A4" s="16" t="s">
        <v>2</v>
      </c>
      <c r="B4" s="16"/>
      <c r="C4" s="16"/>
      <c r="D4" s="16" t="s">
        <v>1</v>
      </c>
      <c r="E4" s="16" t="s">
        <v>63</v>
      </c>
      <c r="F4" s="15" t="s">
        <v>1</v>
      </c>
      <c r="G4" s="15"/>
      <c r="H4" s="15"/>
      <c r="I4" s="15"/>
      <c r="J4" s="15"/>
    </row>
    <row r="5" spans="1:10" ht="15">
      <c r="A5" s="16"/>
      <c r="B5" s="16"/>
      <c r="C5" s="16"/>
      <c r="D5" s="16"/>
      <c r="E5" s="16"/>
      <c r="F5" s="15"/>
      <c r="G5" s="15"/>
      <c r="H5" s="15"/>
      <c r="I5" s="15"/>
      <c r="J5" s="15"/>
    </row>
    <row r="6" spans="1:10" ht="17.25" thickBot="1">
      <c r="A6" s="18"/>
      <c r="B6" s="15"/>
      <c r="C6" s="15"/>
      <c r="D6" s="15"/>
      <c r="E6" s="15"/>
      <c r="F6" s="15"/>
      <c r="G6" s="15"/>
      <c r="H6" s="15"/>
      <c r="I6" s="15"/>
      <c r="J6" s="19"/>
    </row>
    <row r="7" spans="1:10" ht="51.75" customHeight="1">
      <c r="A7" s="1" t="s">
        <v>3</v>
      </c>
      <c r="B7" s="179" t="s">
        <v>4</v>
      </c>
      <c r="C7" s="179"/>
      <c r="D7" s="179"/>
      <c r="E7" s="179"/>
      <c r="F7" s="179"/>
      <c r="G7" s="2" t="s">
        <v>5</v>
      </c>
      <c r="H7" s="2" t="s">
        <v>6</v>
      </c>
      <c r="I7" s="2" t="s">
        <v>7</v>
      </c>
      <c r="J7" s="3" t="s">
        <v>8</v>
      </c>
    </row>
    <row r="8" spans="1:10" ht="18.75" customHeight="1">
      <c r="A8" s="6">
        <v>1</v>
      </c>
      <c r="B8" s="177">
        <v>2</v>
      </c>
      <c r="C8" s="178"/>
      <c r="D8" s="178"/>
      <c r="E8" s="178"/>
      <c r="F8" s="7"/>
      <c r="G8" s="8">
        <v>3</v>
      </c>
      <c r="H8" s="8">
        <v>4</v>
      </c>
      <c r="I8" s="8">
        <v>5</v>
      </c>
      <c r="J8" s="9">
        <v>6</v>
      </c>
    </row>
    <row r="9" spans="1:10" ht="15">
      <c r="A9" s="4">
        <v>1</v>
      </c>
      <c r="B9" s="187" t="s">
        <v>9</v>
      </c>
      <c r="C9" s="188"/>
      <c r="D9" s="188"/>
      <c r="E9" s="188"/>
      <c r="F9" s="72"/>
      <c r="G9" s="73">
        <f>'hasil per bulan '!U7</f>
        <v>3107</v>
      </c>
      <c r="H9" s="74">
        <f>'hasil per bulan '!G7</f>
        <v>17999</v>
      </c>
      <c r="I9" s="75">
        <f aca="true" t="shared" si="0" ref="I9:I18">G9/H9*100</f>
        <v>17.262070115006388</v>
      </c>
      <c r="J9" s="76"/>
    </row>
    <row r="10" spans="1:10" ht="15">
      <c r="A10" s="4">
        <v>2</v>
      </c>
      <c r="B10" s="172" t="s">
        <v>10</v>
      </c>
      <c r="C10" s="173"/>
      <c r="D10" s="173"/>
      <c r="E10" s="173"/>
      <c r="F10" s="20"/>
      <c r="G10" s="12">
        <f>'hasil per bulan '!U8</f>
        <v>453</v>
      </c>
      <c r="H10" s="82">
        <f>'hasil per bulan '!G8</f>
        <v>0</v>
      </c>
      <c r="I10" s="21" t="e">
        <f t="shared" si="0"/>
        <v>#DIV/0!</v>
      </c>
      <c r="J10" s="22"/>
    </row>
    <row r="11" spans="1:10" ht="27.75" customHeight="1">
      <c r="A11" s="140">
        <v>3</v>
      </c>
      <c r="B11" s="172" t="s">
        <v>11</v>
      </c>
      <c r="C11" s="173"/>
      <c r="D11" s="173"/>
      <c r="E11" s="173"/>
      <c r="F11" s="20"/>
      <c r="G11" s="12">
        <f>'hasil per bulan '!U9</f>
        <v>3135</v>
      </c>
      <c r="H11" s="82">
        <f>'hasil per bulan '!G9</f>
        <v>0</v>
      </c>
      <c r="I11" s="21" t="e">
        <f t="shared" si="0"/>
        <v>#DIV/0!</v>
      </c>
      <c r="J11" s="22"/>
    </row>
    <row r="12" spans="1:10" ht="15">
      <c r="A12" s="4">
        <v>4</v>
      </c>
      <c r="B12" s="172" t="s">
        <v>12</v>
      </c>
      <c r="C12" s="173"/>
      <c r="D12" s="173"/>
      <c r="E12" s="173"/>
      <c r="F12" s="20"/>
      <c r="G12" s="12">
        <f>'hasil per bulan '!U10</f>
        <v>3278</v>
      </c>
      <c r="H12" s="82">
        <f>'hasil per bulan '!G10</f>
        <v>0</v>
      </c>
      <c r="I12" s="21" t="e">
        <f t="shared" si="0"/>
        <v>#DIV/0!</v>
      </c>
      <c r="J12" s="22"/>
    </row>
    <row r="13" spans="1:10" ht="15">
      <c r="A13" s="4">
        <v>5</v>
      </c>
      <c r="B13" s="172" t="s">
        <v>13</v>
      </c>
      <c r="C13" s="173"/>
      <c r="D13" s="173"/>
      <c r="E13" s="173"/>
      <c r="F13" s="20"/>
      <c r="G13" s="12">
        <f>'hasil per bulan '!U11</f>
        <v>321</v>
      </c>
      <c r="H13" s="82">
        <f>'hasil per bulan '!G11</f>
        <v>0</v>
      </c>
      <c r="I13" s="21" t="e">
        <f t="shared" si="0"/>
        <v>#DIV/0!</v>
      </c>
      <c r="J13" s="22"/>
    </row>
    <row r="14" spans="1:10" ht="15">
      <c r="A14" s="4">
        <v>6</v>
      </c>
      <c r="B14" s="172" t="s">
        <v>14</v>
      </c>
      <c r="C14" s="173"/>
      <c r="D14" s="173"/>
      <c r="E14" s="173"/>
      <c r="F14" s="20"/>
      <c r="G14" s="12">
        <f>'hasil per bulan '!U12</f>
        <v>2841</v>
      </c>
      <c r="H14" s="82">
        <f>'hasil per bulan '!G12</f>
        <v>0</v>
      </c>
      <c r="I14" s="21" t="e">
        <f t="shared" si="0"/>
        <v>#DIV/0!</v>
      </c>
      <c r="J14" s="22"/>
    </row>
    <row r="15" spans="1:10" ht="13.5" customHeight="1">
      <c r="A15" s="4">
        <v>7</v>
      </c>
      <c r="B15" s="172" t="s">
        <v>15</v>
      </c>
      <c r="C15" s="173"/>
      <c r="D15" s="173"/>
      <c r="E15" s="173"/>
      <c r="F15" s="20"/>
      <c r="G15" s="12">
        <f>'hasil per bulan '!T13</f>
        <v>0</v>
      </c>
      <c r="H15" s="82">
        <f>'hasil per bulan '!G13</f>
        <v>0</v>
      </c>
      <c r="I15" s="21" t="e">
        <f t="shared" si="0"/>
        <v>#DIV/0!</v>
      </c>
      <c r="J15" s="22"/>
    </row>
    <row r="16" spans="1:10" ht="15">
      <c r="A16" s="4">
        <v>8</v>
      </c>
      <c r="B16" s="172" t="s">
        <v>16</v>
      </c>
      <c r="C16" s="173"/>
      <c r="D16" s="173"/>
      <c r="E16" s="173"/>
      <c r="F16" s="20"/>
      <c r="G16" s="12">
        <f>'hasil per bulan '!U14</f>
        <v>10056</v>
      </c>
      <c r="H16" s="82">
        <f>'hasil per bulan '!G14</f>
        <v>0</v>
      </c>
      <c r="I16" s="21" t="e">
        <f t="shared" si="0"/>
        <v>#DIV/0!</v>
      </c>
      <c r="J16" s="22"/>
    </row>
    <row r="17" spans="1:10" ht="28.5" customHeight="1">
      <c r="A17" s="4">
        <v>9</v>
      </c>
      <c r="B17" s="172" t="s">
        <v>17</v>
      </c>
      <c r="C17" s="173"/>
      <c r="D17" s="173"/>
      <c r="E17" s="173"/>
      <c r="F17" s="20"/>
      <c r="G17" s="12">
        <f>'hasil per bulan '!U15</f>
        <v>0</v>
      </c>
      <c r="H17" s="82">
        <f>'hasil per bulan '!G15</f>
        <v>100</v>
      </c>
      <c r="I17" s="21">
        <f t="shared" si="0"/>
        <v>0</v>
      </c>
      <c r="J17" s="22"/>
    </row>
    <row r="18" spans="1:10" ht="15">
      <c r="A18" s="4">
        <v>10</v>
      </c>
      <c r="B18" s="172" t="s">
        <v>18</v>
      </c>
      <c r="C18" s="173"/>
      <c r="D18" s="173"/>
      <c r="E18" s="173"/>
      <c r="F18" s="20"/>
      <c r="G18" s="12">
        <f>'hasil per bulan '!U16</f>
        <v>0</v>
      </c>
      <c r="H18" s="82">
        <f>'hasil per bulan '!G16</f>
        <v>100</v>
      </c>
      <c r="I18" s="21">
        <f t="shared" si="0"/>
        <v>0</v>
      </c>
      <c r="J18" s="22"/>
    </row>
    <row r="19" spans="1:10" ht="15">
      <c r="A19" s="4">
        <v>11</v>
      </c>
      <c r="B19" s="172" t="s">
        <v>19</v>
      </c>
      <c r="C19" s="173"/>
      <c r="D19" s="173"/>
      <c r="E19" s="173"/>
      <c r="F19" s="20"/>
      <c r="G19" s="12">
        <f>'hasil per bulan '!U17</f>
        <v>0</v>
      </c>
      <c r="H19" s="82">
        <f>'hasil per bulan '!G17</f>
        <v>0</v>
      </c>
      <c r="I19" s="21" t="e">
        <f>G19/H19*100</f>
        <v>#DIV/0!</v>
      </c>
      <c r="J19" s="22"/>
    </row>
    <row r="20" spans="1:10" ht="15">
      <c r="A20" s="4">
        <v>12</v>
      </c>
      <c r="B20" s="172" t="s">
        <v>20</v>
      </c>
      <c r="C20" s="173"/>
      <c r="D20" s="173"/>
      <c r="E20" s="173"/>
      <c r="F20" s="20"/>
      <c r="G20" s="12">
        <f>'hasil per bulan '!U18</f>
        <v>0</v>
      </c>
      <c r="H20" s="82">
        <f>'hasil per bulan '!G18</f>
        <v>111539</v>
      </c>
      <c r="I20" s="21">
        <f>G20/H20*100</f>
        <v>0</v>
      </c>
      <c r="J20" s="22"/>
    </row>
    <row r="21" spans="1:10" ht="15">
      <c r="A21" s="4">
        <v>13</v>
      </c>
      <c r="B21" s="172" t="s">
        <v>21</v>
      </c>
      <c r="C21" s="173"/>
      <c r="D21" s="173"/>
      <c r="E21" s="173"/>
      <c r="F21" s="20"/>
      <c r="G21" s="94"/>
      <c r="H21" s="93"/>
      <c r="I21" s="95"/>
      <c r="J21" s="96"/>
    </row>
    <row r="22" spans="1:10" ht="39" customHeight="1">
      <c r="A22" s="4"/>
      <c r="B22" s="10" t="s">
        <v>22</v>
      </c>
      <c r="C22" s="11" t="s">
        <v>23</v>
      </c>
      <c r="D22" s="11"/>
      <c r="E22" s="20"/>
      <c r="F22" s="25"/>
      <c r="G22" s="12">
        <f>'hasil per bulan '!U20</f>
        <v>0</v>
      </c>
      <c r="H22" s="82">
        <f>'hasil per bulan '!G20</f>
        <v>4</v>
      </c>
      <c r="I22" s="23">
        <f aca="true" t="shared" si="1" ref="I22:I27">G22/H22*100</f>
        <v>0</v>
      </c>
      <c r="J22" s="26" t="s">
        <v>37</v>
      </c>
    </row>
    <row r="23" spans="1:10" ht="15">
      <c r="A23" s="4"/>
      <c r="B23" s="10" t="s">
        <v>33</v>
      </c>
      <c r="C23" s="11" t="s">
        <v>24</v>
      </c>
      <c r="D23" s="11"/>
      <c r="E23" s="20"/>
      <c r="F23" s="25"/>
      <c r="G23" s="12">
        <f>'hasil per bulan '!U21</f>
        <v>422</v>
      </c>
      <c r="H23" s="82">
        <f>'hasil per bulan '!G21</f>
        <v>0</v>
      </c>
      <c r="I23" s="21" t="e">
        <f t="shared" si="1"/>
        <v>#DIV/0!</v>
      </c>
      <c r="J23" s="22"/>
    </row>
    <row r="24" spans="1:10" ht="15">
      <c r="A24" s="4"/>
      <c r="B24" s="10" t="s">
        <v>34</v>
      </c>
      <c r="C24" s="11" t="s">
        <v>25</v>
      </c>
      <c r="D24" s="11"/>
      <c r="E24" s="20"/>
      <c r="F24" s="25"/>
      <c r="G24" s="12">
        <f>'hasil per bulan '!U22</f>
        <v>0</v>
      </c>
      <c r="H24" s="82">
        <f>'hasil per bulan '!G22</f>
        <v>0</v>
      </c>
      <c r="I24" s="23" t="e">
        <f t="shared" si="1"/>
        <v>#DIV/0!</v>
      </c>
      <c r="J24" s="22"/>
    </row>
    <row r="25" spans="1:10" ht="15">
      <c r="A25" s="4"/>
      <c r="B25" s="10" t="s">
        <v>35</v>
      </c>
      <c r="C25" s="11" t="s">
        <v>26</v>
      </c>
      <c r="D25" s="11"/>
      <c r="E25" s="20"/>
      <c r="F25" s="25"/>
      <c r="G25" s="12">
        <f>'hasil per bulan '!U23</f>
        <v>23</v>
      </c>
      <c r="H25" s="82">
        <f>'hasil per bulan '!G23</f>
        <v>0</v>
      </c>
      <c r="I25" s="23" t="e">
        <f t="shared" si="1"/>
        <v>#DIV/0!</v>
      </c>
      <c r="J25" s="22"/>
    </row>
    <row r="26" spans="1:10" ht="15">
      <c r="A26" s="4"/>
      <c r="B26" s="10" t="s">
        <v>36</v>
      </c>
      <c r="C26" s="11" t="s">
        <v>27</v>
      </c>
      <c r="D26" s="11"/>
      <c r="E26" s="20"/>
      <c r="F26" s="25"/>
      <c r="G26" s="12">
        <f>'hasil per bulan '!U24</f>
        <v>4114</v>
      </c>
      <c r="H26" s="82">
        <f>'hasil per bulan '!G24</f>
        <v>0</v>
      </c>
      <c r="I26" s="23" t="e">
        <f t="shared" si="1"/>
        <v>#DIV/0!</v>
      </c>
      <c r="J26" s="22"/>
    </row>
    <row r="27" spans="1:10" ht="18" customHeight="1">
      <c r="A27" s="4">
        <v>14</v>
      </c>
      <c r="B27" s="174" t="s">
        <v>28</v>
      </c>
      <c r="C27" s="175"/>
      <c r="D27" s="175"/>
      <c r="E27" s="175"/>
      <c r="F27" s="20"/>
      <c r="G27" s="12">
        <f>'hasil per bulan '!U25</f>
        <v>47245</v>
      </c>
      <c r="H27" s="82">
        <f>'hasil per bulan '!G25</f>
        <v>0</v>
      </c>
      <c r="I27" s="23" t="e">
        <f t="shared" si="1"/>
        <v>#DIV/0!</v>
      </c>
      <c r="J27" s="27"/>
    </row>
    <row r="28" spans="1:10" ht="39.75" customHeight="1">
      <c r="A28" s="4"/>
      <c r="B28" s="13" t="s">
        <v>38</v>
      </c>
      <c r="C28" s="14" t="s">
        <v>39</v>
      </c>
      <c r="D28" s="14"/>
      <c r="E28" s="14"/>
      <c r="F28" s="20"/>
      <c r="G28" s="89"/>
      <c r="H28" s="93"/>
      <c r="I28" s="90"/>
      <c r="J28" s="92"/>
    </row>
    <row r="29" spans="1:10" ht="15">
      <c r="A29" s="4">
        <v>15</v>
      </c>
      <c r="B29" s="174" t="s">
        <v>29</v>
      </c>
      <c r="C29" s="175"/>
      <c r="D29" s="175"/>
      <c r="E29" s="175"/>
      <c r="F29" s="20"/>
      <c r="G29" s="12">
        <f>'hasil per bulan '!U27</f>
        <v>92</v>
      </c>
      <c r="H29" s="82">
        <f>'hasil per bulan '!G27</f>
        <v>0</v>
      </c>
      <c r="I29" s="23" t="e">
        <f>G29/H29*100</f>
        <v>#DIV/0!</v>
      </c>
      <c r="J29" s="22"/>
    </row>
    <row r="30" spans="1:10" ht="28.5" customHeight="1">
      <c r="A30" s="4">
        <v>16</v>
      </c>
      <c r="B30" s="172" t="s">
        <v>30</v>
      </c>
      <c r="C30" s="173"/>
      <c r="D30" s="173"/>
      <c r="E30" s="173"/>
      <c r="F30" s="20"/>
      <c r="G30" s="12">
        <f>'hasil per bulan '!U28</f>
        <v>0</v>
      </c>
      <c r="H30" s="82">
        <f>'hasil per bulan '!G28</f>
        <v>0</v>
      </c>
      <c r="I30" s="23" t="e">
        <f>G30/H30*100</f>
        <v>#DIV/0!</v>
      </c>
      <c r="J30" s="22"/>
    </row>
    <row r="31" spans="1:10" ht="28.5" customHeight="1">
      <c r="A31" s="4">
        <v>17</v>
      </c>
      <c r="B31" s="172" t="s">
        <v>31</v>
      </c>
      <c r="C31" s="173"/>
      <c r="D31" s="173"/>
      <c r="E31" s="173"/>
      <c r="F31" s="20"/>
      <c r="G31" s="12">
        <f>'hasil per bulan '!U29</f>
        <v>0</v>
      </c>
      <c r="H31" s="82">
        <f>'hasil per bulan '!G29</f>
        <v>100</v>
      </c>
      <c r="I31" s="23">
        <f>G31/H31*100</f>
        <v>0</v>
      </c>
      <c r="J31" s="22"/>
    </row>
    <row r="32" spans="1:10" ht="20.25" customHeight="1" thickBot="1">
      <c r="A32" s="5">
        <v>18</v>
      </c>
      <c r="B32" s="184" t="s">
        <v>32</v>
      </c>
      <c r="C32" s="185"/>
      <c r="D32" s="185"/>
      <c r="E32" s="185"/>
      <c r="F32" s="77"/>
      <c r="G32" s="78">
        <f>'hasil per bulan '!U30</f>
        <v>0</v>
      </c>
      <c r="H32" s="79">
        <f>'hasil per bulan '!G30</f>
        <v>281</v>
      </c>
      <c r="I32" s="80">
        <f>G32/H32*100</f>
        <v>0</v>
      </c>
      <c r="J32" s="81"/>
    </row>
    <row r="33" spans="1:10" ht="10.5" customHeight="1">
      <c r="A33" s="15"/>
      <c r="B33" s="15"/>
      <c r="C33" s="15"/>
      <c r="D33" s="15"/>
      <c r="E33" s="15"/>
      <c r="F33" s="15"/>
      <c r="G33" s="31"/>
      <c r="H33" s="31"/>
      <c r="I33" s="31"/>
      <c r="J33" s="15"/>
    </row>
    <row r="34" spans="1:10" ht="12.75">
      <c r="A34" s="15"/>
      <c r="B34" s="15"/>
      <c r="C34" s="15"/>
      <c r="D34" s="15"/>
      <c r="E34" s="15"/>
      <c r="F34" s="15"/>
      <c r="G34" s="31"/>
      <c r="H34" s="31"/>
      <c r="I34" s="31"/>
      <c r="J34" s="15"/>
    </row>
    <row r="35" spans="1:10" ht="12.75">
      <c r="A35" s="15"/>
      <c r="B35" s="15"/>
      <c r="C35" s="15"/>
      <c r="D35" s="15"/>
      <c r="E35" s="15"/>
      <c r="F35" s="15"/>
      <c r="G35" s="31"/>
      <c r="H35" s="35"/>
      <c r="I35" s="36" t="str">
        <f>'hasil per bulan '!V32</f>
        <v>Bangkalan, 6 Maret 2013</v>
      </c>
      <c r="J35" s="18"/>
    </row>
    <row r="36" spans="1:10" ht="12.75">
      <c r="A36" s="15"/>
      <c r="B36" s="15"/>
      <c r="C36" s="15"/>
      <c r="D36" s="15"/>
      <c r="E36" s="15"/>
      <c r="F36" s="15"/>
      <c r="G36" s="31"/>
      <c r="H36" s="180" t="s">
        <v>41</v>
      </c>
      <c r="I36" s="180"/>
      <c r="J36" s="180"/>
    </row>
    <row r="37" spans="1:10" ht="12.75">
      <c r="A37" s="15"/>
      <c r="B37" s="15"/>
      <c r="C37" s="15"/>
      <c r="D37" s="15"/>
      <c r="E37" s="15"/>
      <c r="F37" s="15"/>
      <c r="G37" s="31"/>
      <c r="H37" s="122"/>
      <c r="I37" s="122"/>
      <c r="J37" s="122"/>
    </row>
    <row r="38" spans="1:10" ht="12.75">
      <c r="A38" s="15"/>
      <c r="B38" s="15"/>
      <c r="C38" s="15"/>
      <c r="D38" s="15"/>
      <c r="E38" s="15"/>
      <c r="F38" s="15"/>
      <c r="G38" s="31"/>
      <c r="H38" s="31"/>
      <c r="I38" s="122"/>
      <c r="J38" s="15"/>
    </row>
    <row r="39" spans="1:10" ht="12.75">
      <c r="A39" s="15"/>
      <c r="B39" s="15"/>
      <c r="C39" s="15"/>
      <c r="D39" s="15"/>
      <c r="E39" s="15"/>
      <c r="F39" s="15"/>
      <c r="G39" s="31"/>
      <c r="H39" s="31"/>
      <c r="I39" s="32"/>
      <c r="J39" s="15"/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32"/>
      <c r="J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33"/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34" t="s">
        <v>43</v>
      </c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33" t="s">
        <v>42</v>
      </c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33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ht="12.75">
      <c r="I47" s="15"/>
    </row>
  </sheetData>
  <sheetProtection/>
  <mergeCells count="22">
    <mergeCell ref="H36:J36"/>
    <mergeCell ref="B19:E19"/>
    <mergeCell ref="B12:E12"/>
    <mergeCell ref="B13:E13"/>
    <mergeCell ref="B16:E16"/>
    <mergeCell ref="B14:E14"/>
    <mergeCell ref="B17:E17"/>
    <mergeCell ref="B18:E18"/>
    <mergeCell ref="B32:E32"/>
    <mergeCell ref="B27:E27"/>
    <mergeCell ref="A1:J1"/>
    <mergeCell ref="B8:E8"/>
    <mergeCell ref="B7:F7"/>
    <mergeCell ref="B9:E9"/>
    <mergeCell ref="B10:E10"/>
    <mergeCell ref="B15:E15"/>
    <mergeCell ref="B20:E20"/>
    <mergeCell ref="B21:E21"/>
    <mergeCell ref="B29:E29"/>
    <mergeCell ref="B11:E11"/>
    <mergeCell ref="B31:E31"/>
    <mergeCell ref="B30:E30"/>
  </mergeCell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5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5" zoomScaleSheetLayoutView="75" zoomScalePageLayoutView="0" workbookViewId="0" topLeftCell="A7">
      <selection activeCell="G15" sqref="G15"/>
    </sheetView>
  </sheetViews>
  <sheetFormatPr defaultColWidth="9.140625" defaultRowHeight="12.75"/>
  <cols>
    <col min="1" max="2" width="4.140625" style="0" customWidth="1"/>
    <col min="3" max="3" width="12.421875" style="0" customWidth="1"/>
    <col min="4" max="4" width="1.57421875" style="0" customWidth="1"/>
    <col min="5" max="5" width="47.57421875" style="0" customWidth="1"/>
    <col min="6" max="6" width="1.7109375" style="0" hidden="1" customWidth="1"/>
    <col min="7" max="7" width="12.140625" style="0" customWidth="1"/>
    <col min="8" max="9" width="14.8515625" style="0" customWidth="1"/>
    <col min="10" max="10" width="18.57421875" style="0" customWidth="1"/>
  </cols>
  <sheetData>
    <row r="1" spans="1:10" ht="15.75">
      <c r="A1" s="176" t="str">
        <f>'hasil per bulan '!A1</f>
        <v>INDIKATOR KINERJA SPM TAHUN 2013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6" t="s">
        <v>0</v>
      </c>
      <c r="B3" s="16"/>
      <c r="C3" s="17"/>
      <c r="D3" s="16" t="s">
        <v>1</v>
      </c>
      <c r="E3" s="16" t="s">
        <v>40</v>
      </c>
      <c r="F3" s="15" t="s">
        <v>1</v>
      </c>
      <c r="G3" s="15"/>
      <c r="H3" s="15"/>
      <c r="I3" s="15"/>
      <c r="J3" s="15"/>
    </row>
    <row r="4" spans="1:10" ht="15">
      <c r="A4" s="16" t="s">
        <v>2</v>
      </c>
      <c r="B4" s="16"/>
      <c r="C4" s="16"/>
      <c r="D4" s="16" t="s">
        <v>1</v>
      </c>
      <c r="E4" s="16" t="s">
        <v>64</v>
      </c>
      <c r="F4" s="15" t="s">
        <v>1</v>
      </c>
      <c r="G4" s="15"/>
      <c r="H4" s="15"/>
      <c r="I4" s="15"/>
      <c r="J4" s="15"/>
    </row>
    <row r="5" spans="1:10" ht="15">
      <c r="A5" s="16"/>
      <c r="B5" s="16"/>
      <c r="C5" s="16"/>
      <c r="D5" s="16"/>
      <c r="E5" s="16"/>
      <c r="F5" s="15"/>
      <c r="G5" s="15"/>
      <c r="H5" s="15"/>
      <c r="I5" s="15"/>
      <c r="J5" s="15"/>
    </row>
    <row r="6" spans="1:10" ht="17.25" thickBot="1">
      <c r="A6" s="18"/>
      <c r="B6" s="15"/>
      <c r="C6" s="15"/>
      <c r="D6" s="15"/>
      <c r="E6" s="15"/>
      <c r="F6" s="15"/>
      <c r="G6" s="15"/>
      <c r="H6" s="15"/>
      <c r="I6" s="15"/>
      <c r="J6" s="19"/>
    </row>
    <row r="7" spans="1:10" ht="51.75" customHeight="1">
      <c r="A7" s="1" t="s">
        <v>3</v>
      </c>
      <c r="B7" s="179" t="s">
        <v>4</v>
      </c>
      <c r="C7" s="179"/>
      <c r="D7" s="179"/>
      <c r="E7" s="179"/>
      <c r="F7" s="179"/>
      <c r="G7" s="2" t="s">
        <v>5</v>
      </c>
      <c r="H7" s="2" t="s">
        <v>6</v>
      </c>
      <c r="I7" s="2" t="s">
        <v>7</v>
      </c>
      <c r="J7" s="3" t="s">
        <v>8</v>
      </c>
    </row>
    <row r="8" spans="1:10" ht="16.5" customHeight="1">
      <c r="A8" s="6">
        <v>1</v>
      </c>
      <c r="B8" s="177">
        <v>2</v>
      </c>
      <c r="C8" s="178"/>
      <c r="D8" s="178"/>
      <c r="E8" s="178"/>
      <c r="F8" s="7"/>
      <c r="G8" s="8">
        <v>3</v>
      </c>
      <c r="H8" s="8">
        <v>4</v>
      </c>
      <c r="I8" s="8">
        <v>5</v>
      </c>
      <c r="J8" s="9">
        <v>6</v>
      </c>
    </row>
    <row r="9" spans="1:10" ht="15">
      <c r="A9" s="4">
        <v>1</v>
      </c>
      <c r="B9" s="174" t="s">
        <v>9</v>
      </c>
      <c r="C9" s="175"/>
      <c r="D9" s="175"/>
      <c r="E9" s="175"/>
      <c r="F9" s="20"/>
      <c r="G9" s="12">
        <f>'hasil per bulan '!Z7</f>
        <v>0</v>
      </c>
      <c r="H9" s="82">
        <f>'hasil per bulan '!G7</f>
        <v>17999</v>
      </c>
      <c r="I9" s="21">
        <f aca="true" t="shared" si="0" ref="I9:I18">G9/H9*100</f>
        <v>0</v>
      </c>
      <c r="J9" s="22"/>
    </row>
    <row r="10" spans="1:10" ht="15">
      <c r="A10" s="4">
        <v>2</v>
      </c>
      <c r="B10" s="172" t="s">
        <v>10</v>
      </c>
      <c r="C10" s="173"/>
      <c r="D10" s="173"/>
      <c r="E10" s="173"/>
      <c r="F10" s="20"/>
      <c r="G10" s="12">
        <f>'hasil per bulan '!Z8</f>
        <v>0</v>
      </c>
      <c r="H10" s="82">
        <f>'hasil per bulan '!G8</f>
        <v>0</v>
      </c>
      <c r="I10" s="21" t="e">
        <f t="shared" si="0"/>
        <v>#DIV/0!</v>
      </c>
      <c r="J10" s="22"/>
    </row>
    <row r="11" spans="1:10" ht="27.75" customHeight="1">
      <c r="A11" s="140">
        <v>3</v>
      </c>
      <c r="B11" s="172" t="s">
        <v>11</v>
      </c>
      <c r="C11" s="173"/>
      <c r="D11" s="173"/>
      <c r="E11" s="173"/>
      <c r="F11" s="20"/>
      <c r="G11" s="12">
        <f>'hasil per bulan '!Z9</f>
        <v>0</v>
      </c>
      <c r="H11" s="82">
        <f>'hasil per bulan '!G9</f>
        <v>0</v>
      </c>
      <c r="I11" s="21" t="e">
        <f t="shared" si="0"/>
        <v>#DIV/0!</v>
      </c>
      <c r="J11" s="22"/>
    </row>
    <row r="12" spans="1:10" ht="15">
      <c r="A12" s="4">
        <v>4</v>
      </c>
      <c r="B12" s="172" t="s">
        <v>12</v>
      </c>
      <c r="C12" s="173"/>
      <c r="D12" s="173"/>
      <c r="E12" s="173"/>
      <c r="F12" s="20"/>
      <c r="G12" s="12">
        <f>'hasil per bulan '!Z10</f>
        <v>0</v>
      </c>
      <c r="H12" s="82">
        <f>'hasil per bulan '!G10</f>
        <v>0</v>
      </c>
      <c r="I12" s="21" t="e">
        <f t="shared" si="0"/>
        <v>#DIV/0!</v>
      </c>
      <c r="J12" s="22"/>
    </row>
    <row r="13" spans="1:10" ht="15">
      <c r="A13" s="4">
        <v>5</v>
      </c>
      <c r="B13" s="172" t="s">
        <v>13</v>
      </c>
      <c r="C13" s="173"/>
      <c r="D13" s="173"/>
      <c r="E13" s="173"/>
      <c r="F13" s="20"/>
      <c r="G13" s="12">
        <f>'hasil per bulan '!Z11</f>
        <v>0</v>
      </c>
      <c r="H13" s="82">
        <f>'hasil per bulan '!G11</f>
        <v>0</v>
      </c>
      <c r="I13" s="21" t="e">
        <f t="shared" si="0"/>
        <v>#DIV/0!</v>
      </c>
      <c r="J13" s="22"/>
    </row>
    <row r="14" spans="1:10" ht="15">
      <c r="A14" s="4">
        <v>6</v>
      </c>
      <c r="B14" s="172" t="s">
        <v>14</v>
      </c>
      <c r="C14" s="173"/>
      <c r="D14" s="173"/>
      <c r="E14" s="173"/>
      <c r="F14" s="20"/>
      <c r="G14" s="12">
        <f>'hasil per bulan '!Z12</f>
        <v>0</v>
      </c>
      <c r="H14" s="82">
        <f>'hasil per bulan '!G12</f>
        <v>0</v>
      </c>
      <c r="I14" s="21" t="e">
        <f t="shared" si="0"/>
        <v>#DIV/0!</v>
      </c>
      <c r="J14" s="22"/>
    </row>
    <row r="15" spans="1:10" ht="13.5" customHeight="1">
      <c r="A15" s="4">
        <v>7</v>
      </c>
      <c r="B15" s="172" t="s">
        <v>15</v>
      </c>
      <c r="C15" s="173"/>
      <c r="D15" s="173"/>
      <c r="E15" s="173"/>
      <c r="F15" s="20"/>
      <c r="G15" s="12">
        <f>'hasil per bulan '!Y13</f>
        <v>0</v>
      </c>
      <c r="H15" s="82">
        <f>'hasil per bulan '!G13</f>
        <v>0</v>
      </c>
      <c r="I15" s="21" t="e">
        <f t="shared" si="0"/>
        <v>#DIV/0!</v>
      </c>
      <c r="J15" s="22"/>
    </row>
    <row r="16" spans="1:10" ht="15">
      <c r="A16" s="4">
        <v>8</v>
      </c>
      <c r="B16" s="172" t="s">
        <v>16</v>
      </c>
      <c r="C16" s="173"/>
      <c r="D16" s="173"/>
      <c r="E16" s="173"/>
      <c r="F16" s="20"/>
      <c r="G16" s="12">
        <f>'hasil per bulan '!Z14</f>
        <v>0</v>
      </c>
      <c r="H16" s="82">
        <f>'hasil per bulan '!G14</f>
        <v>0</v>
      </c>
      <c r="I16" s="21" t="e">
        <f t="shared" si="0"/>
        <v>#DIV/0!</v>
      </c>
      <c r="J16" s="22"/>
    </row>
    <row r="17" spans="1:10" ht="28.5" customHeight="1">
      <c r="A17" s="4">
        <v>9</v>
      </c>
      <c r="B17" s="172" t="s">
        <v>17</v>
      </c>
      <c r="C17" s="173"/>
      <c r="D17" s="173"/>
      <c r="E17" s="173"/>
      <c r="F17" s="20"/>
      <c r="G17" s="12">
        <f>'hasil per bulan '!Z15</f>
        <v>0</v>
      </c>
      <c r="H17" s="82">
        <f>'hasil per bulan '!G15</f>
        <v>100</v>
      </c>
      <c r="I17" s="21">
        <f t="shared" si="0"/>
        <v>0</v>
      </c>
      <c r="J17" s="22"/>
    </row>
    <row r="18" spans="1:10" ht="15">
      <c r="A18" s="4">
        <v>10</v>
      </c>
      <c r="B18" s="172" t="s">
        <v>18</v>
      </c>
      <c r="C18" s="173"/>
      <c r="D18" s="173"/>
      <c r="E18" s="173"/>
      <c r="F18" s="20"/>
      <c r="G18" s="12">
        <f>'hasil per bulan '!Z16</f>
        <v>0</v>
      </c>
      <c r="H18" s="82">
        <f>'hasil per bulan '!G16</f>
        <v>100</v>
      </c>
      <c r="I18" s="21">
        <f t="shared" si="0"/>
        <v>0</v>
      </c>
      <c r="J18" s="22"/>
    </row>
    <row r="19" spans="1:10" ht="15">
      <c r="A19" s="4">
        <v>11</v>
      </c>
      <c r="B19" s="172" t="s">
        <v>19</v>
      </c>
      <c r="C19" s="173"/>
      <c r="D19" s="173"/>
      <c r="E19" s="173"/>
      <c r="F19" s="20"/>
      <c r="G19" s="12">
        <f>'hasil per bulan '!Z17</f>
        <v>0</v>
      </c>
      <c r="H19" s="82">
        <f>'hasil per bulan '!G17</f>
        <v>0</v>
      </c>
      <c r="I19" s="21" t="e">
        <f>G19/H19*100</f>
        <v>#DIV/0!</v>
      </c>
      <c r="J19" s="22"/>
    </row>
    <row r="20" spans="1:10" ht="15">
      <c r="A20" s="4">
        <v>12</v>
      </c>
      <c r="B20" s="172" t="s">
        <v>20</v>
      </c>
      <c r="C20" s="173"/>
      <c r="D20" s="173"/>
      <c r="E20" s="173"/>
      <c r="F20" s="20"/>
      <c r="G20" s="12">
        <f>'hasil per bulan '!Z18</f>
        <v>0</v>
      </c>
      <c r="H20" s="82">
        <f>'hasil per bulan '!G18</f>
        <v>111539</v>
      </c>
      <c r="I20" s="21">
        <f>G20/H20*100</f>
        <v>0</v>
      </c>
      <c r="J20" s="22"/>
    </row>
    <row r="21" spans="1:10" ht="15">
      <c r="A21" s="4">
        <v>13</v>
      </c>
      <c r="B21" s="172" t="s">
        <v>21</v>
      </c>
      <c r="C21" s="173"/>
      <c r="D21" s="173"/>
      <c r="E21" s="173"/>
      <c r="F21" s="20"/>
      <c r="G21" s="89"/>
      <c r="H21" s="93"/>
      <c r="I21" s="90"/>
      <c r="J21" s="91"/>
    </row>
    <row r="22" spans="1:10" ht="39" customHeight="1">
      <c r="A22" s="4"/>
      <c r="B22" s="10" t="s">
        <v>22</v>
      </c>
      <c r="C22" s="11" t="s">
        <v>23</v>
      </c>
      <c r="D22" s="24"/>
      <c r="E22" s="20"/>
      <c r="F22" s="25"/>
      <c r="G22" s="12">
        <f>'hasil per bulan '!Z20</f>
        <v>0</v>
      </c>
      <c r="H22" s="82">
        <f>'hasil per bulan '!G20</f>
        <v>4</v>
      </c>
      <c r="I22" s="23">
        <f aca="true" t="shared" si="1" ref="I22:I27">G22/H22*100</f>
        <v>0</v>
      </c>
      <c r="J22" s="26" t="s">
        <v>37</v>
      </c>
    </row>
    <row r="23" spans="1:10" ht="15">
      <c r="A23" s="4"/>
      <c r="B23" s="10" t="s">
        <v>33</v>
      </c>
      <c r="C23" s="11" t="s">
        <v>24</v>
      </c>
      <c r="D23" s="11"/>
      <c r="E23" s="20"/>
      <c r="F23" s="25"/>
      <c r="G23" s="12">
        <f>'hasil per bulan '!Z21</f>
        <v>0</v>
      </c>
      <c r="H23" s="82">
        <f>'hasil per bulan '!G21</f>
        <v>0</v>
      </c>
      <c r="I23" s="21" t="e">
        <f t="shared" si="1"/>
        <v>#DIV/0!</v>
      </c>
      <c r="J23" s="22"/>
    </row>
    <row r="24" spans="1:10" ht="15">
      <c r="A24" s="4"/>
      <c r="B24" s="10" t="s">
        <v>34</v>
      </c>
      <c r="C24" s="11" t="s">
        <v>25</v>
      </c>
      <c r="D24" s="11"/>
      <c r="E24" s="20"/>
      <c r="F24" s="25"/>
      <c r="G24" s="12">
        <f>'hasil per bulan '!Z22</f>
        <v>0</v>
      </c>
      <c r="H24" s="82">
        <f>'hasil per bulan '!G22</f>
        <v>0</v>
      </c>
      <c r="I24" s="23" t="e">
        <f t="shared" si="1"/>
        <v>#DIV/0!</v>
      </c>
      <c r="J24" s="22"/>
    </row>
    <row r="25" spans="1:10" ht="15">
      <c r="A25" s="4"/>
      <c r="B25" s="10" t="s">
        <v>35</v>
      </c>
      <c r="C25" s="11" t="s">
        <v>26</v>
      </c>
      <c r="D25" s="11"/>
      <c r="E25" s="20"/>
      <c r="F25" s="25"/>
      <c r="G25" s="12">
        <f>'hasil per bulan '!Z23</f>
        <v>0</v>
      </c>
      <c r="H25" s="82">
        <f>'hasil per bulan '!G23</f>
        <v>0</v>
      </c>
      <c r="I25" s="23" t="e">
        <f t="shared" si="1"/>
        <v>#DIV/0!</v>
      </c>
      <c r="J25" s="22"/>
    </row>
    <row r="26" spans="1:10" ht="15">
      <c r="A26" s="4"/>
      <c r="B26" s="10" t="s">
        <v>36</v>
      </c>
      <c r="C26" s="11" t="s">
        <v>27</v>
      </c>
      <c r="D26" s="24"/>
      <c r="E26" s="20"/>
      <c r="F26" s="25"/>
      <c r="G26" s="12">
        <f>'hasil per bulan '!Z24</f>
        <v>0</v>
      </c>
      <c r="H26" s="82">
        <f>'hasil per bulan '!G24</f>
        <v>0</v>
      </c>
      <c r="I26" s="23" t="e">
        <f t="shared" si="1"/>
        <v>#DIV/0!</v>
      </c>
      <c r="J26" s="22"/>
    </row>
    <row r="27" spans="1:10" ht="18" customHeight="1">
      <c r="A27" s="4">
        <v>14</v>
      </c>
      <c r="B27" s="174" t="s">
        <v>28</v>
      </c>
      <c r="C27" s="175"/>
      <c r="D27" s="175"/>
      <c r="E27" s="175"/>
      <c r="F27" s="20"/>
      <c r="G27" s="12">
        <f>'hasil per bulan '!Z25</f>
        <v>0</v>
      </c>
      <c r="H27" s="82">
        <f>'hasil per bulan '!G25</f>
        <v>0</v>
      </c>
      <c r="I27" s="23" t="e">
        <f t="shared" si="1"/>
        <v>#DIV/0!</v>
      </c>
      <c r="J27" s="27"/>
    </row>
    <row r="28" spans="1:10" ht="39.75" customHeight="1">
      <c r="A28" s="4"/>
      <c r="B28" s="13" t="s">
        <v>38</v>
      </c>
      <c r="C28" s="14" t="s">
        <v>39</v>
      </c>
      <c r="D28" s="14"/>
      <c r="E28" s="14"/>
      <c r="F28" s="20"/>
      <c r="G28" s="89"/>
      <c r="H28" s="93"/>
      <c r="I28" s="90"/>
      <c r="J28" s="92"/>
    </row>
    <row r="29" spans="1:10" ht="15">
      <c r="A29" s="4">
        <v>15</v>
      </c>
      <c r="B29" s="174" t="s">
        <v>29</v>
      </c>
      <c r="C29" s="175"/>
      <c r="D29" s="175"/>
      <c r="E29" s="175"/>
      <c r="F29" s="20"/>
      <c r="G29" s="12">
        <f>'hasil per bulan '!Z27</f>
        <v>0</v>
      </c>
      <c r="H29" s="82">
        <f>'hasil per bulan '!G27</f>
        <v>0</v>
      </c>
      <c r="I29" s="23" t="e">
        <f>G29/H29*100</f>
        <v>#DIV/0!</v>
      </c>
      <c r="J29" s="22"/>
    </row>
    <row r="30" spans="1:10" ht="28.5" customHeight="1">
      <c r="A30" s="4">
        <v>16</v>
      </c>
      <c r="B30" s="172" t="s">
        <v>30</v>
      </c>
      <c r="C30" s="173"/>
      <c r="D30" s="173"/>
      <c r="E30" s="173"/>
      <c r="F30" s="20"/>
      <c r="G30" s="12">
        <f>'hasil per bulan '!Z28</f>
        <v>0</v>
      </c>
      <c r="H30" s="82">
        <f>'hasil per bulan '!G28</f>
        <v>0</v>
      </c>
      <c r="I30" s="23" t="e">
        <f>G30/H30*100</f>
        <v>#DIV/0!</v>
      </c>
      <c r="J30" s="22"/>
    </row>
    <row r="31" spans="1:10" ht="28.5" customHeight="1">
      <c r="A31" s="4">
        <v>17</v>
      </c>
      <c r="B31" s="172" t="s">
        <v>31</v>
      </c>
      <c r="C31" s="173"/>
      <c r="D31" s="173"/>
      <c r="E31" s="173"/>
      <c r="F31" s="20"/>
      <c r="G31" s="12">
        <f>'hasil per bulan '!Z29</f>
        <v>0</v>
      </c>
      <c r="H31" s="82">
        <f>'hasil per bulan '!G29</f>
        <v>100</v>
      </c>
      <c r="I31" s="23">
        <f>G31/H31*100</f>
        <v>0</v>
      </c>
      <c r="J31" s="22"/>
    </row>
    <row r="32" spans="1:10" ht="20.25" customHeight="1" thickBot="1">
      <c r="A32" s="5">
        <v>18</v>
      </c>
      <c r="B32" s="181" t="s">
        <v>32</v>
      </c>
      <c r="C32" s="182"/>
      <c r="D32" s="182"/>
      <c r="E32" s="182"/>
      <c r="F32" s="28"/>
      <c r="G32" s="78">
        <f>'hasil per bulan '!Z30</f>
        <v>0</v>
      </c>
      <c r="H32" s="79">
        <f>'hasil per bulan '!G30</f>
        <v>281</v>
      </c>
      <c r="I32" s="80">
        <f>G32/H32*100</f>
        <v>0</v>
      </c>
      <c r="J32" s="30"/>
    </row>
    <row r="33" spans="1:10" ht="10.5" customHeight="1">
      <c r="A33" s="15"/>
      <c r="B33" s="15"/>
      <c r="C33" s="15"/>
      <c r="D33" s="15"/>
      <c r="E33" s="15"/>
      <c r="F33" s="15"/>
      <c r="G33" s="31"/>
      <c r="H33" s="31"/>
      <c r="I33" s="31"/>
      <c r="J33" s="15"/>
    </row>
    <row r="34" spans="1:10" ht="12.75">
      <c r="A34" s="15"/>
      <c r="B34" s="15"/>
      <c r="C34" s="15"/>
      <c r="D34" s="15"/>
      <c r="E34" s="15"/>
      <c r="F34" s="15"/>
      <c r="G34" s="31"/>
      <c r="H34" s="31"/>
      <c r="I34" s="31"/>
      <c r="J34" s="15"/>
    </row>
    <row r="35" spans="1:10" ht="12.75">
      <c r="A35" s="15"/>
      <c r="B35" s="15"/>
      <c r="C35" s="15"/>
      <c r="D35" s="15"/>
      <c r="E35" s="15"/>
      <c r="F35" s="15"/>
      <c r="G35" s="31"/>
      <c r="H35" s="35"/>
      <c r="I35" s="36" t="str">
        <f>'hasil per bulan '!V32</f>
        <v>Bangkalan, 6 Maret 2013</v>
      </c>
      <c r="J35" s="18"/>
    </row>
    <row r="36" spans="1:10" ht="12.75">
      <c r="A36" s="15"/>
      <c r="B36" s="15"/>
      <c r="C36" s="15"/>
      <c r="D36" s="15"/>
      <c r="E36" s="15"/>
      <c r="F36" s="15"/>
      <c r="G36" s="31"/>
      <c r="H36" s="180" t="s">
        <v>41</v>
      </c>
      <c r="I36" s="180"/>
      <c r="J36" s="180"/>
    </row>
    <row r="37" spans="1:10" ht="12.75">
      <c r="A37" s="15"/>
      <c r="B37" s="15"/>
      <c r="C37" s="15"/>
      <c r="D37" s="15"/>
      <c r="E37" s="15"/>
      <c r="F37" s="15"/>
      <c r="G37" s="31"/>
      <c r="H37" s="31"/>
      <c r="I37" s="32"/>
      <c r="J37" s="15"/>
    </row>
    <row r="38" spans="1:10" ht="12.75">
      <c r="A38" s="15"/>
      <c r="B38" s="15"/>
      <c r="C38" s="15"/>
      <c r="D38" s="15"/>
      <c r="E38" s="15"/>
      <c r="F38" s="15"/>
      <c r="G38" s="31"/>
      <c r="H38" s="31"/>
      <c r="I38" s="32"/>
      <c r="J38" s="15"/>
    </row>
    <row r="39" spans="1:10" ht="12.75">
      <c r="A39" s="15"/>
      <c r="B39" s="15"/>
      <c r="C39" s="15"/>
      <c r="D39" s="15"/>
      <c r="E39" s="15"/>
      <c r="F39" s="15"/>
      <c r="G39" s="15"/>
      <c r="H39" s="15"/>
      <c r="I39" s="33"/>
      <c r="J39" s="15"/>
    </row>
    <row r="40" spans="1:10" ht="12.75">
      <c r="A40" s="15"/>
      <c r="B40" s="15"/>
      <c r="C40" s="15"/>
      <c r="D40" s="15"/>
      <c r="E40" s="15"/>
      <c r="F40" s="15"/>
      <c r="G40" s="15"/>
      <c r="H40" s="15"/>
      <c r="I40" s="34" t="s">
        <v>43</v>
      </c>
      <c r="J40" s="15"/>
    </row>
    <row r="41" spans="1:10" ht="12.75">
      <c r="A41" s="15"/>
      <c r="B41" s="15"/>
      <c r="C41" s="15"/>
      <c r="D41" s="15"/>
      <c r="E41" s="15"/>
      <c r="F41" s="15"/>
      <c r="G41" s="15"/>
      <c r="H41" s="15"/>
      <c r="I41" s="33" t="s">
        <v>42</v>
      </c>
      <c r="J41" s="15"/>
    </row>
    <row r="42" spans="1:10" ht="12.75">
      <c r="A42" s="15"/>
      <c r="B42" s="15"/>
      <c r="C42" s="15"/>
      <c r="D42" s="15"/>
      <c r="E42" s="15"/>
      <c r="F42" s="15"/>
      <c r="G42" s="15"/>
      <c r="H42" s="15"/>
      <c r="I42" s="33"/>
      <c r="J42" s="15"/>
    </row>
    <row r="43" spans="1:10" ht="12.7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</sheetData>
  <sheetProtection/>
  <mergeCells count="22">
    <mergeCell ref="H36:J36"/>
    <mergeCell ref="B19:E19"/>
    <mergeCell ref="B12:E12"/>
    <mergeCell ref="B13:E13"/>
    <mergeCell ref="B16:E16"/>
    <mergeCell ref="B14:E14"/>
    <mergeCell ref="B29:E29"/>
    <mergeCell ref="B31:E31"/>
    <mergeCell ref="B20:E20"/>
    <mergeCell ref="B21:E21"/>
    <mergeCell ref="A1:J1"/>
    <mergeCell ref="B8:E8"/>
    <mergeCell ref="B7:F7"/>
    <mergeCell ref="B9:E9"/>
    <mergeCell ref="B11:E11"/>
    <mergeCell ref="B10:E10"/>
    <mergeCell ref="B30:E30"/>
    <mergeCell ref="B15:E15"/>
    <mergeCell ref="B32:E32"/>
    <mergeCell ref="B27:E27"/>
    <mergeCell ref="B17:E17"/>
    <mergeCell ref="B18:E18"/>
  </mergeCell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75" zoomScaleSheetLayoutView="75" zoomScalePageLayoutView="0" workbookViewId="0" topLeftCell="A1">
      <selection activeCell="I18" sqref="I18"/>
    </sheetView>
  </sheetViews>
  <sheetFormatPr defaultColWidth="9.140625" defaultRowHeight="12.75"/>
  <cols>
    <col min="1" max="2" width="4.140625" style="0" customWidth="1"/>
    <col min="3" max="3" width="12.421875" style="0" customWidth="1"/>
    <col min="4" max="4" width="1.57421875" style="0" customWidth="1"/>
    <col min="5" max="5" width="47.57421875" style="0" customWidth="1"/>
    <col min="6" max="6" width="1.7109375" style="0" hidden="1" customWidth="1"/>
    <col min="7" max="7" width="12.140625" style="0" customWidth="1"/>
    <col min="8" max="9" width="14.8515625" style="0" customWidth="1"/>
    <col min="10" max="10" width="18.57421875" style="0" customWidth="1"/>
  </cols>
  <sheetData>
    <row r="1" spans="1:10" ht="15.75">
      <c r="A1" s="176" t="str">
        <f>'hasil per bulan '!A1</f>
        <v>INDIKATOR KINERJA SPM TAHUN 2013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6" t="s">
        <v>0</v>
      </c>
      <c r="B3" s="16"/>
      <c r="C3" s="17"/>
      <c r="D3" s="16" t="s">
        <v>1</v>
      </c>
      <c r="E3" s="16" t="s">
        <v>40</v>
      </c>
      <c r="F3" s="15" t="s">
        <v>1</v>
      </c>
      <c r="G3" s="15"/>
      <c r="H3" s="15"/>
      <c r="I3" s="15"/>
      <c r="J3" s="15"/>
    </row>
    <row r="4" spans="1:10" ht="15">
      <c r="A4" s="16" t="s">
        <v>2</v>
      </c>
      <c r="B4" s="16"/>
      <c r="C4" s="16"/>
      <c r="D4" s="16" t="s">
        <v>1</v>
      </c>
      <c r="E4" s="16" t="s">
        <v>69</v>
      </c>
      <c r="F4" s="15" t="s">
        <v>1</v>
      </c>
      <c r="G4" s="15"/>
      <c r="H4" s="15"/>
      <c r="I4" s="15"/>
      <c r="J4" s="15"/>
    </row>
    <row r="5" spans="1:10" ht="15">
      <c r="A5" s="16"/>
      <c r="B5" s="16"/>
      <c r="C5" s="16"/>
      <c r="D5" s="16"/>
      <c r="E5" s="16"/>
      <c r="F5" s="15"/>
      <c r="G5" s="15"/>
      <c r="H5" s="15"/>
      <c r="I5" s="15"/>
      <c r="J5" s="15"/>
    </row>
    <row r="6" spans="1:10" ht="17.25" thickBot="1">
      <c r="A6" s="18"/>
      <c r="B6" s="15"/>
      <c r="C6" s="15"/>
      <c r="D6" s="15"/>
      <c r="E6" s="15"/>
      <c r="F6" s="15"/>
      <c r="G6" s="15"/>
      <c r="H6" s="15"/>
      <c r="I6" s="15"/>
      <c r="J6" s="19"/>
    </row>
    <row r="7" spans="1:10" ht="51.75" customHeight="1">
      <c r="A7" s="1" t="s">
        <v>3</v>
      </c>
      <c r="B7" s="179" t="s">
        <v>4</v>
      </c>
      <c r="C7" s="179"/>
      <c r="D7" s="179"/>
      <c r="E7" s="179"/>
      <c r="F7" s="179"/>
      <c r="G7" s="2" t="s">
        <v>5</v>
      </c>
      <c r="H7" s="2" t="s">
        <v>6</v>
      </c>
      <c r="I7" s="2" t="s">
        <v>7</v>
      </c>
      <c r="J7" s="3" t="s">
        <v>8</v>
      </c>
    </row>
    <row r="8" spans="1:10" ht="16.5" customHeight="1">
      <c r="A8" s="6">
        <v>1</v>
      </c>
      <c r="B8" s="177">
        <v>2</v>
      </c>
      <c r="C8" s="178"/>
      <c r="D8" s="178"/>
      <c r="E8" s="178"/>
      <c r="F8" s="7"/>
      <c r="G8" s="8">
        <v>3</v>
      </c>
      <c r="H8" s="8">
        <v>4</v>
      </c>
      <c r="I8" s="8">
        <v>5</v>
      </c>
      <c r="J8" s="9">
        <v>6</v>
      </c>
    </row>
    <row r="9" spans="1:10" ht="15">
      <c r="A9" s="4">
        <v>1</v>
      </c>
      <c r="B9" s="174" t="s">
        <v>9</v>
      </c>
      <c r="C9" s="175"/>
      <c r="D9" s="175"/>
      <c r="E9" s="175"/>
      <c r="F9" s="20"/>
      <c r="G9" s="82">
        <f>'hasil per bulan '!AB7</f>
        <v>11907</v>
      </c>
      <c r="H9" s="82">
        <f>'hasil per bulan '!G7</f>
        <v>17999</v>
      </c>
      <c r="I9" s="21">
        <f aca="true" t="shared" si="0" ref="I9:I18">G9/H9*100</f>
        <v>66.15367520417801</v>
      </c>
      <c r="J9" s="22"/>
    </row>
    <row r="10" spans="1:10" ht="15">
      <c r="A10" s="4">
        <v>2</v>
      </c>
      <c r="B10" s="172" t="s">
        <v>10</v>
      </c>
      <c r="C10" s="173"/>
      <c r="D10" s="173"/>
      <c r="E10" s="173"/>
      <c r="F10" s="20"/>
      <c r="G10" s="82">
        <f>'hasil per bulan '!AB8</f>
        <v>1542</v>
      </c>
      <c r="H10" s="82">
        <f>'hasil per bulan '!G8</f>
        <v>0</v>
      </c>
      <c r="I10" s="21" t="e">
        <f t="shared" si="0"/>
        <v>#DIV/0!</v>
      </c>
      <c r="J10" s="22"/>
    </row>
    <row r="11" spans="1:10" ht="27.75" customHeight="1">
      <c r="A11" s="140">
        <v>3</v>
      </c>
      <c r="B11" s="172" t="s">
        <v>11</v>
      </c>
      <c r="C11" s="173"/>
      <c r="D11" s="173"/>
      <c r="E11" s="173"/>
      <c r="F11" s="20"/>
      <c r="G11" s="82">
        <f>'hasil per bulan '!AB9</f>
        <v>12173</v>
      </c>
      <c r="H11" s="82">
        <f>'hasil per bulan '!G9</f>
        <v>0</v>
      </c>
      <c r="I11" s="21" t="e">
        <f t="shared" si="0"/>
        <v>#DIV/0!</v>
      </c>
      <c r="J11" s="22"/>
    </row>
    <row r="12" spans="1:10" ht="15">
      <c r="A12" s="4">
        <v>4</v>
      </c>
      <c r="B12" s="172" t="s">
        <v>12</v>
      </c>
      <c r="C12" s="173"/>
      <c r="D12" s="173"/>
      <c r="E12" s="173"/>
      <c r="F12" s="20"/>
      <c r="G12" s="82">
        <f>'hasil per bulan '!AB10</f>
        <v>11996</v>
      </c>
      <c r="H12" s="82">
        <f>'hasil per bulan '!G10</f>
        <v>0</v>
      </c>
      <c r="I12" s="21" t="e">
        <f t="shared" si="0"/>
        <v>#DIV/0!</v>
      </c>
      <c r="J12" s="22"/>
    </row>
    <row r="13" spans="1:10" ht="15">
      <c r="A13" s="4">
        <v>5</v>
      </c>
      <c r="B13" s="172" t="s">
        <v>13</v>
      </c>
      <c r="C13" s="173"/>
      <c r="D13" s="173"/>
      <c r="E13" s="173"/>
      <c r="F13" s="20"/>
      <c r="G13" s="82">
        <f>'hasil per bulan '!AB11</f>
        <v>1033</v>
      </c>
      <c r="H13" s="82">
        <f>'hasil per bulan '!G11</f>
        <v>0</v>
      </c>
      <c r="I13" s="21" t="e">
        <f t="shared" si="0"/>
        <v>#DIV/0!</v>
      </c>
      <c r="J13" s="22"/>
    </row>
    <row r="14" spans="1:10" ht="15">
      <c r="A14" s="4">
        <v>6</v>
      </c>
      <c r="B14" s="172" t="s">
        <v>14</v>
      </c>
      <c r="C14" s="173"/>
      <c r="D14" s="173"/>
      <c r="E14" s="173"/>
      <c r="F14" s="20"/>
      <c r="G14" s="82">
        <f>'hasil per bulan '!AB12</f>
        <v>11579</v>
      </c>
      <c r="H14" s="82">
        <f>'hasil per bulan '!G12</f>
        <v>0</v>
      </c>
      <c r="I14" s="21" t="e">
        <f t="shared" si="0"/>
        <v>#DIV/0!</v>
      </c>
      <c r="J14" s="22"/>
    </row>
    <row r="15" spans="1:10" ht="13.5" customHeight="1">
      <c r="A15" s="4">
        <v>7</v>
      </c>
      <c r="B15" s="172" t="s">
        <v>15</v>
      </c>
      <c r="C15" s="173"/>
      <c r="D15" s="173"/>
      <c r="E15" s="173"/>
      <c r="F15" s="20"/>
      <c r="G15" s="82">
        <f>'hasil per bulan '!AB13</f>
        <v>0</v>
      </c>
      <c r="H15" s="82">
        <f>'hasil per bulan '!G13</f>
        <v>0</v>
      </c>
      <c r="I15" s="21" t="e">
        <f t="shared" si="0"/>
        <v>#DIV/0!</v>
      </c>
      <c r="J15" s="22"/>
    </row>
    <row r="16" spans="1:10" ht="15">
      <c r="A16" s="4">
        <v>8</v>
      </c>
      <c r="B16" s="172" t="s">
        <v>16</v>
      </c>
      <c r="C16" s="173"/>
      <c r="D16" s="173"/>
      <c r="E16" s="173"/>
      <c r="F16" s="20"/>
      <c r="G16" s="82">
        <f>'hasil per bulan '!AB14</f>
        <v>35785</v>
      </c>
      <c r="H16" s="82">
        <f>'hasil per bulan '!G14</f>
        <v>0</v>
      </c>
      <c r="I16" s="21" t="e">
        <f t="shared" si="0"/>
        <v>#DIV/0!</v>
      </c>
      <c r="J16" s="22"/>
    </row>
    <row r="17" spans="1:10" ht="28.5" customHeight="1">
      <c r="A17" s="4">
        <v>9</v>
      </c>
      <c r="B17" s="172" t="s">
        <v>17</v>
      </c>
      <c r="C17" s="173"/>
      <c r="D17" s="173"/>
      <c r="E17" s="173"/>
      <c r="F17" s="20"/>
      <c r="G17" s="82">
        <f>'hasil per bulan '!AB15</f>
        <v>161</v>
      </c>
      <c r="H17" s="82">
        <f>'hasil per bulan '!G15</f>
        <v>100</v>
      </c>
      <c r="I17" s="21">
        <f>G17/G17*100</f>
        <v>100</v>
      </c>
      <c r="J17" s="22"/>
    </row>
    <row r="18" spans="1:10" ht="15">
      <c r="A18" s="4">
        <v>10</v>
      </c>
      <c r="B18" s="172" t="s">
        <v>18</v>
      </c>
      <c r="C18" s="173"/>
      <c r="D18" s="173"/>
      <c r="E18" s="173"/>
      <c r="F18" s="20"/>
      <c r="G18" s="82">
        <f>'hasil per bulan '!AB16</f>
        <v>155</v>
      </c>
      <c r="H18" s="82">
        <f>'hasil per bulan '!G16</f>
        <v>100</v>
      </c>
      <c r="I18" s="21">
        <f t="shared" si="0"/>
        <v>155</v>
      </c>
      <c r="J18" s="22"/>
    </row>
    <row r="19" spans="1:10" ht="15">
      <c r="A19" s="4">
        <v>11</v>
      </c>
      <c r="B19" s="172" t="s">
        <v>19</v>
      </c>
      <c r="C19" s="173"/>
      <c r="D19" s="173"/>
      <c r="E19" s="173"/>
      <c r="F19" s="20"/>
      <c r="G19" s="82">
        <f>'hasil per bulan '!AB17</f>
        <v>0</v>
      </c>
      <c r="H19" s="82">
        <f>'hasil per bulan '!G17</f>
        <v>0</v>
      </c>
      <c r="I19" s="21" t="e">
        <f>G19/H19*100</f>
        <v>#DIV/0!</v>
      </c>
      <c r="J19" s="22"/>
    </row>
    <row r="20" spans="1:10" ht="15">
      <c r="A20" s="4">
        <v>12</v>
      </c>
      <c r="B20" s="172" t="s">
        <v>20</v>
      </c>
      <c r="C20" s="173"/>
      <c r="D20" s="173"/>
      <c r="E20" s="173"/>
      <c r="F20" s="20"/>
      <c r="G20" s="82">
        <v>137704</v>
      </c>
      <c r="H20" s="82">
        <v>198276</v>
      </c>
      <c r="I20" s="21">
        <f>G20/H20*100</f>
        <v>69.45066472997237</v>
      </c>
      <c r="J20" s="22"/>
    </row>
    <row r="21" spans="1:10" ht="15">
      <c r="A21" s="4">
        <v>13</v>
      </c>
      <c r="B21" s="172" t="s">
        <v>21</v>
      </c>
      <c r="C21" s="173"/>
      <c r="D21" s="173"/>
      <c r="E21" s="173"/>
      <c r="F21" s="20"/>
      <c r="G21" s="93"/>
      <c r="H21" s="93"/>
      <c r="I21" s="90"/>
      <c r="J21" s="91"/>
    </row>
    <row r="22" spans="1:10" ht="39" customHeight="1">
      <c r="A22" s="4"/>
      <c r="B22" s="10" t="s">
        <v>22</v>
      </c>
      <c r="C22" s="11" t="s">
        <v>23</v>
      </c>
      <c r="D22" s="24"/>
      <c r="E22" s="20"/>
      <c r="F22" s="25"/>
      <c r="G22" s="82">
        <f>'hasil per bulan '!AB20</f>
        <v>0</v>
      </c>
      <c r="H22" s="82">
        <f>'hasil per bulan '!G20</f>
        <v>4</v>
      </c>
      <c r="I22" s="23">
        <f aca="true" t="shared" si="1" ref="I22:I27">G22/H22*100</f>
        <v>0</v>
      </c>
      <c r="J22" s="26" t="s">
        <v>37</v>
      </c>
    </row>
    <row r="23" spans="1:10" ht="15">
      <c r="A23" s="4"/>
      <c r="B23" s="10" t="s">
        <v>33</v>
      </c>
      <c r="C23" s="11" t="s">
        <v>24</v>
      </c>
      <c r="D23" s="11"/>
      <c r="E23" s="20"/>
      <c r="F23" s="25"/>
      <c r="G23" s="82">
        <v>3950</v>
      </c>
      <c r="H23" s="82">
        <f>'hasil per bulan '!G21</f>
        <v>0</v>
      </c>
      <c r="I23" s="21" t="e">
        <f t="shared" si="1"/>
        <v>#DIV/0!</v>
      </c>
      <c r="J23" s="22"/>
    </row>
    <row r="24" spans="1:10" ht="15">
      <c r="A24" s="4"/>
      <c r="B24" s="10" t="s">
        <v>34</v>
      </c>
      <c r="C24" s="11" t="s">
        <v>25</v>
      </c>
      <c r="D24" s="11"/>
      <c r="E24" s="20"/>
      <c r="F24" s="25"/>
      <c r="G24" s="82">
        <v>690</v>
      </c>
      <c r="H24" s="82">
        <f>'hasil per bulan '!G22</f>
        <v>0</v>
      </c>
      <c r="I24" s="23" t="e">
        <f t="shared" si="1"/>
        <v>#DIV/0!</v>
      </c>
      <c r="J24" s="22"/>
    </row>
    <row r="25" spans="1:10" ht="15">
      <c r="A25" s="4"/>
      <c r="B25" s="10" t="s">
        <v>35</v>
      </c>
      <c r="C25" s="11" t="s">
        <v>26</v>
      </c>
      <c r="D25" s="11"/>
      <c r="E25" s="20"/>
      <c r="F25" s="25"/>
      <c r="G25" s="82">
        <f>'hasil per bulan '!AB23</f>
        <v>561</v>
      </c>
      <c r="H25" s="82">
        <f>'hasil per bulan '!G23</f>
        <v>0</v>
      </c>
      <c r="I25" s="23" t="e">
        <f t="shared" si="1"/>
        <v>#DIV/0!</v>
      </c>
      <c r="J25" s="22"/>
    </row>
    <row r="26" spans="1:10" ht="15">
      <c r="A26" s="4"/>
      <c r="B26" s="10" t="s">
        <v>36</v>
      </c>
      <c r="C26" s="11" t="s">
        <v>27</v>
      </c>
      <c r="D26" s="24"/>
      <c r="E26" s="20"/>
      <c r="F26" s="25"/>
      <c r="G26" s="82">
        <v>34487</v>
      </c>
      <c r="H26" s="82">
        <f>'hasil per bulan '!G24</f>
        <v>0</v>
      </c>
      <c r="I26" s="23" t="e">
        <f t="shared" si="1"/>
        <v>#DIV/0!</v>
      </c>
      <c r="J26" s="22"/>
    </row>
    <row r="27" spans="1:10" ht="18" customHeight="1">
      <c r="A27" s="4">
        <v>14</v>
      </c>
      <c r="B27" s="174" t="s">
        <v>28</v>
      </c>
      <c r="C27" s="175"/>
      <c r="D27" s="175"/>
      <c r="E27" s="175"/>
      <c r="F27" s="20"/>
      <c r="G27" s="82">
        <f>'hasil per bulan '!AB25</f>
        <v>249734</v>
      </c>
      <c r="H27" s="82">
        <f>'hasil per bulan '!G25</f>
        <v>0</v>
      </c>
      <c r="I27" s="23" t="e">
        <f t="shared" si="1"/>
        <v>#DIV/0!</v>
      </c>
      <c r="J27" s="27"/>
    </row>
    <row r="28" spans="1:10" ht="30" customHeight="1">
      <c r="A28" s="4"/>
      <c r="B28" s="13" t="s">
        <v>38</v>
      </c>
      <c r="C28" s="14" t="s">
        <v>39</v>
      </c>
      <c r="D28" s="14"/>
      <c r="E28" s="14"/>
      <c r="F28" s="20"/>
      <c r="G28" s="93"/>
      <c r="H28" s="93"/>
      <c r="I28" s="90"/>
      <c r="J28" s="92"/>
    </row>
    <row r="29" spans="1:10" ht="15">
      <c r="A29" s="4">
        <v>15</v>
      </c>
      <c r="B29" s="174" t="s">
        <v>29</v>
      </c>
      <c r="C29" s="175"/>
      <c r="D29" s="175"/>
      <c r="E29" s="175"/>
      <c r="F29" s="20"/>
      <c r="G29" s="82">
        <f>'hasil per bulan '!AB27</f>
        <v>363</v>
      </c>
      <c r="H29" s="82">
        <f>'hasil per bulan '!G27</f>
        <v>0</v>
      </c>
      <c r="I29" s="23" t="e">
        <f>G29/H29*100</f>
        <v>#DIV/0!</v>
      </c>
      <c r="J29" s="22"/>
    </row>
    <row r="30" spans="1:10" ht="28.5" customHeight="1">
      <c r="A30" s="4">
        <v>16</v>
      </c>
      <c r="B30" s="172" t="s">
        <v>30</v>
      </c>
      <c r="C30" s="173"/>
      <c r="D30" s="173"/>
      <c r="E30" s="173"/>
      <c r="F30" s="20"/>
      <c r="G30" s="82">
        <f>'hasil per bulan '!AB28</f>
        <v>0</v>
      </c>
      <c r="H30" s="82">
        <f>'hasil per bulan '!G28</f>
        <v>0</v>
      </c>
      <c r="I30" s="23" t="e">
        <f>G30/H30*100</f>
        <v>#DIV/0!</v>
      </c>
      <c r="J30" s="22"/>
    </row>
    <row r="31" spans="1:10" ht="28.5" customHeight="1">
      <c r="A31" s="4">
        <v>17</v>
      </c>
      <c r="B31" s="172" t="s">
        <v>31</v>
      </c>
      <c r="C31" s="173"/>
      <c r="D31" s="173"/>
      <c r="E31" s="173"/>
      <c r="F31" s="20"/>
      <c r="G31" s="82">
        <v>48</v>
      </c>
      <c r="H31" s="82">
        <v>48</v>
      </c>
      <c r="I31" s="23">
        <f>G31/H31*100</f>
        <v>100</v>
      </c>
      <c r="J31" s="22"/>
    </row>
    <row r="32" spans="1:10" ht="20.25" customHeight="1" thickBot="1">
      <c r="A32" s="5">
        <v>18</v>
      </c>
      <c r="B32" s="181" t="s">
        <v>32</v>
      </c>
      <c r="C32" s="182"/>
      <c r="D32" s="182"/>
      <c r="E32" s="182"/>
      <c r="F32" s="28"/>
      <c r="G32" s="79">
        <f>'hasil per bulan '!AB30</f>
        <v>0</v>
      </c>
      <c r="H32" s="79">
        <f>'hasil per bulan '!G30</f>
        <v>281</v>
      </c>
      <c r="I32" s="80">
        <f>G32/H32*100</f>
        <v>0</v>
      </c>
      <c r="J32" s="30"/>
    </row>
    <row r="33" spans="1:10" ht="10.5" customHeight="1">
      <c r="A33" s="15"/>
      <c r="B33" s="15"/>
      <c r="C33" s="15"/>
      <c r="D33" s="15"/>
      <c r="E33" s="15"/>
      <c r="F33" s="15"/>
      <c r="G33" s="31"/>
      <c r="H33" s="31"/>
      <c r="I33" s="31"/>
      <c r="J33" s="15"/>
    </row>
    <row r="34" spans="1:10" ht="12.75">
      <c r="A34" s="15"/>
      <c r="B34" s="15"/>
      <c r="C34" s="15"/>
      <c r="D34" s="15"/>
      <c r="E34" s="15"/>
      <c r="F34" s="15"/>
      <c r="G34" s="31"/>
      <c r="H34" s="31"/>
      <c r="I34" s="31"/>
      <c r="J34" s="15"/>
    </row>
    <row r="35" spans="1:10" ht="15.75">
      <c r="A35" s="15"/>
      <c r="B35" s="15"/>
      <c r="C35" s="15"/>
      <c r="D35" s="15"/>
      <c r="E35" s="15"/>
      <c r="F35" s="15"/>
      <c r="G35" s="31"/>
      <c r="H35" s="171" t="str">
        <f>'hasil per bulan '!V32</f>
        <v>Bangkalan, 6 Maret 2013</v>
      </c>
      <c r="I35" s="171"/>
      <c r="J35" s="171"/>
    </row>
    <row r="36" spans="1:10" ht="15.75">
      <c r="A36" s="15"/>
      <c r="B36" s="15"/>
      <c r="C36" s="15"/>
      <c r="D36" s="15"/>
      <c r="E36" s="15"/>
      <c r="F36" s="15"/>
      <c r="G36" s="31"/>
      <c r="H36" s="189" t="str">
        <f>'hasil per bulan '!V33</f>
        <v>KEPALA DINAS KESEHATAN</v>
      </c>
      <c r="I36" s="189"/>
      <c r="J36" s="189"/>
    </row>
    <row r="37" spans="1:10" ht="15.75">
      <c r="A37" s="15"/>
      <c r="B37" s="15"/>
      <c r="C37" s="15"/>
      <c r="D37" s="15"/>
      <c r="E37" s="15"/>
      <c r="F37" s="15"/>
      <c r="G37" s="31"/>
      <c r="H37" s="171" t="str">
        <f>'hasil per bulan '!V34</f>
        <v>KABUPATEN BANGKALAN</v>
      </c>
      <c r="I37" s="171"/>
      <c r="J37" s="171"/>
    </row>
    <row r="38" spans="1:10" ht="15.75">
      <c r="A38" s="15"/>
      <c r="B38" s="15"/>
      <c r="C38" s="15"/>
      <c r="D38" s="15"/>
      <c r="E38" s="15"/>
      <c r="F38" s="15"/>
      <c r="G38" s="31"/>
      <c r="H38" s="47"/>
      <c r="I38" s="48"/>
      <c r="J38" s="37"/>
    </row>
    <row r="39" spans="1:10" ht="15.75">
      <c r="A39" s="15"/>
      <c r="B39" s="15"/>
      <c r="C39" s="15"/>
      <c r="D39" s="15"/>
      <c r="E39" s="15"/>
      <c r="F39" s="15"/>
      <c r="G39" s="31"/>
      <c r="H39" s="47"/>
      <c r="I39" s="48"/>
      <c r="J39" s="37"/>
    </row>
    <row r="40" spans="1:10" ht="15.75">
      <c r="A40" s="15"/>
      <c r="B40" s="15"/>
      <c r="C40" s="15"/>
      <c r="D40" s="15"/>
      <c r="E40" s="15"/>
      <c r="F40" s="15"/>
      <c r="G40" s="31"/>
      <c r="H40" s="47"/>
      <c r="I40" s="48"/>
      <c r="J40" s="37"/>
    </row>
    <row r="41" spans="1:10" ht="15.75">
      <c r="A41" s="15"/>
      <c r="B41" s="15"/>
      <c r="C41" s="15"/>
      <c r="D41" s="15"/>
      <c r="E41" s="15"/>
      <c r="F41" s="15"/>
      <c r="G41" s="31"/>
      <c r="H41" s="47"/>
      <c r="I41" s="48"/>
      <c r="J41" s="37"/>
    </row>
    <row r="42" spans="1:10" ht="15.75">
      <c r="A42" s="15"/>
      <c r="B42" s="15"/>
      <c r="C42" s="15"/>
      <c r="D42" s="15"/>
      <c r="E42" s="15"/>
      <c r="F42" s="15"/>
      <c r="G42" s="15"/>
      <c r="H42" s="37"/>
      <c r="I42" s="144"/>
      <c r="J42" s="37"/>
    </row>
    <row r="43" spans="1:10" ht="15.75">
      <c r="A43" s="15"/>
      <c r="B43" s="15"/>
      <c r="C43" s="15"/>
      <c r="D43" s="15"/>
      <c r="E43" s="15"/>
      <c r="F43" s="15"/>
      <c r="G43" s="15"/>
      <c r="H43" s="156" t="s">
        <v>73</v>
      </c>
      <c r="I43" s="156"/>
      <c r="J43" s="156"/>
    </row>
    <row r="44" spans="1:10" ht="15.75">
      <c r="A44" s="15"/>
      <c r="B44" s="15"/>
      <c r="C44" s="15"/>
      <c r="D44" s="15"/>
      <c r="E44" s="15"/>
      <c r="F44" s="15"/>
      <c r="G44" s="15"/>
      <c r="H44" s="176" t="str">
        <f>'hasil per bulan '!V39</f>
        <v>NIP. 196707012002121006</v>
      </c>
      <c r="I44" s="176"/>
      <c r="J44" s="176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33"/>
      <c r="J45" s="15"/>
    </row>
    <row r="46" spans="1:10" ht="12.7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2.7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2.75">
      <c r="A48" s="15"/>
      <c r="B48" s="15"/>
      <c r="C48" s="15"/>
      <c r="D48" s="15"/>
      <c r="E48" s="15"/>
      <c r="F48" s="15"/>
      <c r="G48" s="15"/>
      <c r="H48" s="15"/>
      <c r="I48" s="15"/>
      <c r="J48" s="15"/>
    </row>
  </sheetData>
  <sheetProtection/>
  <mergeCells count="26">
    <mergeCell ref="H35:J35"/>
    <mergeCell ref="H36:J36"/>
    <mergeCell ref="H37:J37"/>
    <mergeCell ref="H43:J43"/>
    <mergeCell ref="H44:J44"/>
    <mergeCell ref="A1:J1"/>
    <mergeCell ref="B7:F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30:E30"/>
    <mergeCell ref="B31:E31"/>
    <mergeCell ref="B32:E32"/>
    <mergeCell ref="B18:E18"/>
    <mergeCell ref="B19:E19"/>
    <mergeCell ref="B20:E20"/>
    <mergeCell ref="B21:E21"/>
    <mergeCell ref="B27:E27"/>
    <mergeCell ref="B29:E29"/>
  </mergeCells>
  <printOptions horizontalCentered="1"/>
  <pageMargins left="0.3937007874015748" right="0.7480314960629921" top="0.984251968503937" bottom="0.984251968503937" header="0.5118110236220472" footer="0.5118110236220472"/>
  <pageSetup horizontalDpi="600" verticalDpi="600" orientation="portrait" paperSize="5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Jontor</cp:lastModifiedBy>
  <cp:lastPrinted>2013-10-01T05:07:14Z</cp:lastPrinted>
  <dcterms:created xsi:type="dcterms:W3CDTF">2009-04-07T02:52:30Z</dcterms:created>
  <dcterms:modified xsi:type="dcterms:W3CDTF">2013-10-01T07:51:00Z</dcterms:modified>
  <cp:category/>
  <cp:version/>
  <cp:contentType/>
  <cp:contentStatus/>
</cp:coreProperties>
</file>