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/>
  </bookViews>
  <sheets>
    <sheet name="spm tb 1 2011" sheetId="1" r:id="rId1"/>
  </sheets>
  <externalReferences>
    <externalReference r:id="rId2"/>
  </externalReferences>
  <definedNames>
    <definedName name="_xlnm.Print_Area" localSheetId="0">'spm tb 1 2011'!$A$1:$G$39</definedName>
  </definedNames>
  <calcPr calcId="125725"/>
</workbook>
</file>

<file path=xl/calcChain.xml><?xml version="1.0" encoding="utf-8"?>
<calcChain xmlns="http://schemas.openxmlformats.org/spreadsheetml/2006/main">
  <c r="E39" i="1"/>
  <c r="E38"/>
  <c r="E33"/>
  <c r="F30"/>
  <c r="F29"/>
  <c r="F28"/>
  <c r="F27"/>
  <c r="F25"/>
  <c r="E24"/>
  <c r="F24" s="1"/>
  <c r="F23"/>
  <c r="E22"/>
  <c r="F22" s="1"/>
  <c r="E21"/>
  <c r="F21" s="1"/>
  <c r="F20"/>
  <c r="F18"/>
  <c r="F17"/>
  <c r="F16"/>
  <c r="F15"/>
  <c r="F14"/>
  <c r="F13"/>
  <c r="F12"/>
  <c r="E11"/>
  <c r="F11" s="1"/>
  <c r="E10"/>
  <c r="F10" s="1"/>
  <c r="F9"/>
  <c r="F8"/>
  <c r="E8"/>
  <c r="F7"/>
</calcChain>
</file>

<file path=xl/sharedStrings.xml><?xml version="1.0" encoding="utf-8"?>
<sst xmlns="http://schemas.openxmlformats.org/spreadsheetml/2006/main" count="46" uniqueCount="46">
  <si>
    <t>INDIKATOR KINERJA SPM TAHUN 2011</t>
  </si>
  <si>
    <t>DINKES KOTA : PASURUAN</t>
  </si>
  <si>
    <t>TRIWULAN        : I</t>
  </si>
  <si>
    <t>ini</t>
  </si>
  <si>
    <t>pake sasaran 2010</t>
  </si>
  <si>
    <t>di profil pake sasaran 188.223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</si>
  <si>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</si>
  <si>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</si>
  <si>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</si>
  <si>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</si>
  <si>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</si>
  <si>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</si>
  <si>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</si>
  <si>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</si>
  <si>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</si>
  <si>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</si>
  <si>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</si>
  <si>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</si>
  <si>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</si>
  <si>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</si>
  <si>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</si>
  <si>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ralat ikut tahun 2010 (596) aja coz 2011 pkm. Bukir salah hitung sasaran 1301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</si>
  <si>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</si>
  <si>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</si>
  <si>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</si>
  <si>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</si>
  <si>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</si>
  <si>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</si>
  <si>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</si>
  <si>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</si>
  <si>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</si>
  <si>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</si>
  <si>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</si>
  <si>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</si>
  <si>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</si>
  <si>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</si>
  <si>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angka kesakitan 411/1000</t>
  </si>
  <si>
    <t>dpt dari who 2010 sama dinkes prov 2011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</si>
  <si>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</si>
  <si>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</si>
  <si>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</si>
  <si>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</si>
  <si>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</si>
  <si>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</si>
  <si>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</si>
  <si>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Pasuruan,     April  2011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</si>
</sst>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4" xfId="0" quotePrefix="1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3" borderId="4" xfId="0" applyNumberFormat="1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ZHA%20BANGET/A-SIK/SPM/SPM%20REVISI%202009-2012%20(version%20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 (1)"/>
      <sheetName val="2010 (2)"/>
      <sheetName val="2010 (3)"/>
      <sheetName val="2010 (4)"/>
      <sheetName val="2011 (1)"/>
      <sheetName val="2011 (2)"/>
      <sheetName val="2011 (3)"/>
      <sheetName val="2011 (4)"/>
      <sheetName val="2012 (1)"/>
      <sheetName val="2012 (2)"/>
      <sheetName val="2012 (3)"/>
      <sheetName val="2012 (4)"/>
      <sheetName val="2012 (1-12)"/>
      <sheetName val="2013 (1)"/>
      <sheetName val="2013 (2)"/>
    </sheetNames>
    <sheetDataSet>
      <sheetData sheetId="0"/>
      <sheetData sheetId="1"/>
      <sheetData sheetId="2"/>
      <sheetData sheetId="3"/>
      <sheetData sheetId="4">
        <row r="33">
          <cell r="E33" t="str">
            <v>Plt. KEPALA DINAS KESEHATAN KOTA PASURUAN</v>
          </cell>
        </row>
        <row r="38">
          <cell r="E38" t="str">
            <v>dra. Endang Kuntariati, Apt</v>
          </cell>
        </row>
        <row r="39">
          <cell r="E39" t="str">
            <v>NIP. 19590115 1990032001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topLeftCell="A6" zoomScaleNormal="100" zoomScaleSheetLayoutView="100" workbookViewId="0">
      <selection activeCell="C8" sqref="C8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22.5703125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</row>
    <row r="2" spans="1:9" ht="13.5" customHeight="1">
      <c r="A2" s="2"/>
      <c r="B2" s="2"/>
      <c r="C2" s="2"/>
      <c r="D2" s="2"/>
      <c r="E2" s="2"/>
      <c r="F2" s="2"/>
      <c r="G2" s="2"/>
    </row>
    <row r="3" spans="1:9" ht="18">
      <c r="A3" s="3" t="s">
        <v>1</v>
      </c>
      <c r="B3" s="4"/>
      <c r="C3" s="4"/>
      <c r="D3" s="4"/>
      <c r="E3" s="4"/>
      <c r="F3" s="4"/>
      <c r="G3" s="4"/>
    </row>
    <row r="4" spans="1:9" ht="18">
      <c r="A4" s="3" t="s">
        <v>2</v>
      </c>
      <c r="B4" s="4"/>
      <c r="C4" s="4"/>
      <c r="D4" s="4"/>
      <c r="E4" s="4"/>
      <c r="F4" s="4"/>
      <c r="G4" s="4"/>
      <c r="H4" t="s">
        <v>3</v>
      </c>
      <c r="I4" t="s">
        <v>4</v>
      </c>
    </row>
    <row r="5" spans="1:9" ht="13.5" customHeight="1">
      <c r="A5" s="4"/>
      <c r="B5" s="4"/>
      <c r="C5" s="4"/>
      <c r="D5" s="4"/>
      <c r="E5" s="4"/>
      <c r="F5" s="4"/>
      <c r="G5" s="4"/>
      <c r="H5" t="s">
        <v>5</v>
      </c>
    </row>
    <row r="6" spans="1:9" ht="38.25">
      <c r="A6" s="5" t="s">
        <v>6</v>
      </c>
      <c r="B6" s="6"/>
      <c r="C6" s="7" t="s">
        <v>7</v>
      </c>
      <c r="D6" s="5" t="s">
        <v>8</v>
      </c>
      <c r="E6" s="8" t="s">
        <v>9</v>
      </c>
      <c r="F6" s="5" t="s">
        <v>10</v>
      </c>
      <c r="G6" s="9" t="s">
        <v>11</v>
      </c>
    </row>
    <row r="7" spans="1:9" ht="15" customHeight="1">
      <c r="A7" s="10">
        <v>1</v>
      </c>
      <c r="B7" s="11" t="s">
        <v>12</v>
      </c>
      <c r="C7" s="11"/>
      <c r="D7" s="12">
        <v>491</v>
      </c>
      <c r="E7" s="13">
        <v>3895</v>
      </c>
      <c r="F7" s="14">
        <f>D7/E7*100</f>
        <v>12.605905006418485</v>
      </c>
      <c r="G7" s="11"/>
    </row>
    <row r="8" spans="1:9" ht="15" customHeight="1">
      <c r="A8" s="10">
        <v>2</v>
      </c>
      <c r="B8" s="11" t="s">
        <v>13</v>
      </c>
      <c r="C8" s="11"/>
      <c r="D8" s="12">
        <v>135</v>
      </c>
      <c r="E8" s="13">
        <f>20%*E7</f>
        <v>779</v>
      </c>
      <c r="F8" s="14">
        <f t="shared" ref="F8:F30" si="0">D8/E8*100</f>
        <v>17.329910141206675</v>
      </c>
      <c r="G8" s="11"/>
    </row>
    <row r="9" spans="1:9" ht="27" customHeight="1">
      <c r="A9" s="15">
        <v>3</v>
      </c>
      <c r="B9" s="16" t="s">
        <v>14</v>
      </c>
      <c r="C9" s="17"/>
      <c r="D9" s="12">
        <v>574</v>
      </c>
      <c r="E9" s="13">
        <v>3577</v>
      </c>
      <c r="F9" s="14">
        <f t="shared" si="0"/>
        <v>16.046966731898237</v>
      </c>
      <c r="G9" s="11"/>
    </row>
    <row r="10" spans="1:9" ht="15" customHeight="1">
      <c r="A10" s="10">
        <v>4</v>
      </c>
      <c r="B10" s="11" t="s">
        <v>15</v>
      </c>
      <c r="C10" s="11"/>
      <c r="D10" s="12">
        <v>574</v>
      </c>
      <c r="E10" s="13">
        <f>E9</f>
        <v>3577</v>
      </c>
      <c r="F10" s="14">
        <f>D10/E10*100</f>
        <v>16.046966731898237</v>
      </c>
      <c r="G10" s="11"/>
    </row>
    <row r="11" spans="1:9" ht="15" customHeight="1">
      <c r="A11" s="10">
        <v>5</v>
      </c>
      <c r="B11" s="11" t="s">
        <v>16</v>
      </c>
      <c r="C11" s="11"/>
      <c r="D11" s="12">
        <v>48</v>
      </c>
      <c r="E11" s="13">
        <f>15%*E12</f>
        <v>531.15</v>
      </c>
      <c r="F11" s="14">
        <f>D11/E11*100</f>
        <v>9.0369951990963013</v>
      </c>
      <c r="G11" s="11"/>
    </row>
    <row r="12" spans="1:9" ht="15" customHeight="1">
      <c r="A12" s="10">
        <v>6</v>
      </c>
      <c r="B12" s="11" t="s">
        <v>17</v>
      </c>
      <c r="C12" s="11"/>
      <c r="D12" s="12">
        <v>395</v>
      </c>
      <c r="E12" s="13">
        <v>3541</v>
      </c>
      <c r="F12" s="14">
        <f>D12/E12*100</f>
        <v>11.155040948884496</v>
      </c>
      <c r="G12" s="11"/>
    </row>
    <row r="13" spans="1:9" ht="15" customHeight="1">
      <c r="A13" s="10">
        <v>7</v>
      </c>
      <c r="B13" s="11" t="s">
        <v>18</v>
      </c>
      <c r="C13" s="11"/>
      <c r="D13" s="12">
        <v>1</v>
      </c>
      <c r="E13" s="18">
        <v>34</v>
      </c>
      <c r="F13" s="14">
        <f>D13/E13*100</f>
        <v>2.9411764705882351</v>
      </c>
      <c r="G13" s="11"/>
    </row>
    <row r="14" spans="1:9" ht="15" customHeight="1">
      <c r="A14" s="10">
        <v>8</v>
      </c>
      <c r="B14" s="11" t="s">
        <v>19</v>
      </c>
      <c r="C14" s="11"/>
      <c r="D14" s="12">
        <v>705</v>
      </c>
      <c r="E14" s="13">
        <v>14137</v>
      </c>
      <c r="F14" s="14">
        <f>D14/E14*100</f>
        <v>4.986913772370376</v>
      </c>
      <c r="G14" s="11"/>
    </row>
    <row r="15" spans="1:9" ht="15" customHeight="1">
      <c r="A15" s="10">
        <v>9</v>
      </c>
      <c r="B15" s="11" t="s">
        <v>20</v>
      </c>
      <c r="C15" s="11"/>
      <c r="D15" s="12">
        <v>121</v>
      </c>
      <c r="E15" s="13">
        <v>121</v>
      </c>
      <c r="F15" s="14">
        <f t="shared" si="0"/>
        <v>100</v>
      </c>
      <c r="G15" s="11"/>
      <c r="H15" t="s">
        <v>21</v>
      </c>
    </row>
    <row r="16" spans="1:9" ht="15" customHeight="1">
      <c r="A16" s="10">
        <v>10</v>
      </c>
      <c r="B16" s="11" t="s">
        <v>22</v>
      </c>
      <c r="C16" s="11"/>
      <c r="D16" s="12">
        <v>18</v>
      </c>
      <c r="E16" s="13">
        <v>18</v>
      </c>
      <c r="F16" s="14">
        <f t="shared" si="0"/>
        <v>100</v>
      </c>
      <c r="G16" s="11"/>
    </row>
    <row r="17" spans="1:8" ht="15" customHeight="1">
      <c r="A17" s="10">
        <v>11</v>
      </c>
      <c r="B17" s="11" t="s">
        <v>23</v>
      </c>
      <c r="C17" s="11"/>
      <c r="D17" s="12">
        <v>0</v>
      </c>
      <c r="E17" s="13">
        <v>0</v>
      </c>
      <c r="F17" s="14" t="e">
        <f t="shared" si="0"/>
        <v>#DIV/0!</v>
      </c>
      <c r="G17" s="11"/>
    </row>
    <row r="18" spans="1:8" ht="15" customHeight="1">
      <c r="A18" s="10">
        <v>12</v>
      </c>
      <c r="B18" s="11" t="s">
        <v>24</v>
      </c>
      <c r="C18" s="11"/>
      <c r="D18" s="12">
        <v>26566</v>
      </c>
      <c r="E18" s="13">
        <v>32657</v>
      </c>
      <c r="F18" s="14">
        <f>D18/E18*100</f>
        <v>81.348562329668979</v>
      </c>
      <c r="G18" s="11"/>
    </row>
    <row r="19" spans="1:8" ht="15" customHeight="1">
      <c r="A19" s="10">
        <v>13</v>
      </c>
      <c r="B19" s="11" t="s">
        <v>25</v>
      </c>
      <c r="C19" s="11"/>
      <c r="D19" s="19"/>
      <c r="E19" s="20"/>
      <c r="F19" s="20"/>
      <c r="G19" s="21"/>
    </row>
    <row r="20" spans="1:8" ht="15" customHeight="1">
      <c r="A20" s="10"/>
      <c r="B20" s="22" t="s">
        <v>26</v>
      </c>
      <c r="C20" s="23" t="s">
        <v>27</v>
      </c>
      <c r="D20" s="12">
        <v>1</v>
      </c>
      <c r="E20" s="18">
        <v>52496</v>
      </c>
      <c r="F20" s="14">
        <f>D20/E20*100000</f>
        <v>1.9049070405364217</v>
      </c>
      <c r="G20" s="11"/>
    </row>
    <row r="21" spans="1:8" ht="15" customHeight="1">
      <c r="A21" s="10"/>
      <c r="B21" s="22" t="s">
        <v>28</v>
      </c>
      <c r="C21" s="23" t="s">
        <v>29</v>
      </c>
      <c r="D21" s="12">
        <v>226</v>
      </c>
      <c r="E21" s="13">
        <f>10%*10%*188223</f>
        <v>1882.2300000000005</v>
      </c>
      <c r="F21" s="14">
        <f t="shared" si="0"/>
        <v>12.0070342094218</v>
      </c>
      <c r="G21" s="11"/>
    </row>
    <row r="22" spans="1:8" ht="15" customHeight="1">
      <c r="A22" s="10"/>
      <c r="B22" s="22" t="s">
        <v>30</v>
      </c>
      <c r="C22" s="23" t="s">
        <v>31</v>
      </c>
      <c r="D22" s="12">
        <v>39</v>
      </c>
      <c r="E22" s="13">
        <f>107/100000*188223</f>
        <v>201.39860999999999</v>
      </c>
      <c r="F22" s="14">
        <f t="shared" si="0"/>
        <v>19.364582506304291</v>
      </c>
      <c r="G22" s="11"/>
    </row>
    <row r="23" spans="1:8" ht="15" customHeight="1">
      <c r="A23" s="10"/>
      <c r="B23" s="22" t="s">
        <v>32</v>
      </c>
      <c r="C23" s="23" t="s">
        <v>33</v>
      </c>
      <c r="D23" s="12">
        <v>49</v>
      </c>
      <c r="E23" s="13">
        <v>49</v>
      </c>
      <c r="F23" s="14">
        <f t="shared" si="0"/>
        <v>100</v>
      </c>
      <c r="G23" s="11"/>
    </row>
    <row r="24" spans="1:8" ht="15" customHeight="1">
      <c r="A24" s="10"/>
      <c r="B24" s="22" t="s">
        <v>34</v>
      </c>
      <c r="C24" s="23" t="s">
        <v>35</v>
      </c>
      <c r="D24" s="12">
        <v>3779</v>
      </c>
      <c r="E24" s="13">
        <f>10%*411/1000*188223</f>
        <v>7735.9653000000008</v>
      </c>
      <c r="F24" s="14">
        <f t="shared" si="0"/>
        <v>48.849753759883072</v>
      </c>
      <c r="G24" s="11" t="s">
        <v>36</v>
      </c>
      <c r="H24" t="s">
        <v>37</v>
      </c>
    </row>
    <row r="25" spans="1:8" ht="15" customHeight="1">
      <c r="A25" s="10">
        <v>14</v>
      </c>
      <c r="B25" s="11" t="s">
        <v>38</v>
      </c>
      <c r="C25" s="11"/>
      <c r="D25" s="12">
        <v>10284</v>
      </c>
      <c r="E25" s="13">
        <v>38105</v>
      </c>
      <c r="F25" s="14">
        <f t="shared" si="0"/>
        <v>26.988584175305082</v>
      </c>
      <c r="G25" s="11"/>
    </row>
    <row r="26" spans="1:8" ht="15" customHeight="1">
      <c r="A26" s="10"/>
      <c r="B26" s="22" t="s">
        <v>39</v>
      </c>
      <c r="C26" s="23" t="s">
        <v>40</v>
      </c>
      <c r="D26" s="24"/>
      <c r="E26" s="25"/>
      <c r="F26" s="25"/>
      <c r="G26" s="26"/>
    </row>
    <row r="27" spans="1:8" ht="15" customHeight="1">
      <c r="A27" s="10">
        <v>15</v>
      </c>
      <c r="B27" s="11" t="s">
        <v>41</v>
      </c>
      <c r="C27" s="11"/>
      <c r="D27" s="12">
        <v>1388</v>
      </c>
      <c r="E27" s="13">
        <v>38105</v>
      </c>
      <c r="F27" s="14">
        <f t="shared" si="0"/>
        <v>3.6425665923107204</v>
      </c>
      <c r="G27" s="11"/>
    </row>
    <row r="28" spans="1:8" ht="27" customHeight="1">
      <c r="A28" s="15">
        <v>16</v>
      </c>
      <c r="B28" s="16" t="s">
        <v>42</v>
      </c>
      <c r="C28" s="17"/>
      <c r="D28" s="12">
        <v>1</v>
      </c>
      <c r="E28" s="13">
        <v>1</v>
      </c>
      <c r="F28" s="14">
        <f t="shared" si="0"/>
        <v>100</v>
      </c>
      <c r="G28" s="11"/>
    </row>
    <row r="29" spans="1:8" ht="29.25" customHeight="1">
      <c r="A29" s="15">
        <v>17</v>
      </c>
      <c r="B29" s="16" t="s">
        <v>43</v>
      </c>
      <c r="C29" s="17"/>
      <c r="D29" s="12">
        <v>1</v>
      </c>
      <c r="E29" s="13">
        <v>1</v>
      </c>
      <c r="F29" s="14">
        <f t="shared" si="0"/>
        <v>100</v>
      </c>
      <c r="G29" s="11"/>
    </row>
    <row r="30" spans="1:8" ht="15.75" customHeight="1">
      <c r="A30" s="10">
        <v>18</v>
      </c>
      <c r="B30" s="11" t="s">
        <v>44</v>
      </c>
      <c r="C30" s="11"/>
      <c r="D30" s="12">
        <v>34</v>
      </c>
      <c r="E30" s="13">
        <v>34</v>
      </c>
      <c r="F30" s="14">
        <f t="shared" si="0"/>
        <v>100</v>
      </c>
      <c r="G30" s="11"/>
    </row>
    <row r="31" spans="1:8" ht="18" customHeight="1"/>
    <row r="32" spans="1:8" ht="14.25" customHeight="1">
      <c r="E32" s="27" t="s">
        <v>45</v>
      </c>
      <c r="F32" s="28"/>
      <c r="G32" s="28"/>
    </row>
    <row r="33" spans="5:7" ht="15" customHeight="1">
      <c r="E33" s="28" t="str">
        <f>'[1]2010 (4)'!E33:G33</f>
        <v>Plt. KEPALA DINAS KESEHATAN KOTA PASURUAN</v>
      </c>
      <c r="F33" s="28"/>
      <c r="G33" s="28"/>
    </row>
    <row r="34" spans="5:7" ht="17.25" customHeight="1">
      <c r="E34" s="29"/>
      <c r="F34" s="29"/>
      <c r="G34" s="29"/>
    </row>
    <row r="35" spans="5:7" ht="17.25" customHeight="1">
      <c r="E35" s="29"/>
      <c r="F35" s="29"/>
      <c r="G35" s="29"/>
    </row>
    <row r="36" spans="5:7" ht="17.25" customHeight="1">
      <c r="E36" s="29"/>
      <c r="F36" s="29"/>
      <c r="G36" s="29"/>
    </row>
    <row r="37" spans="5:7" ht="15" customHeight="1"/>
    <row r="38" spans="5:7" ht="15" customHeight="1">
      <c r="E38" s="30" t="str">
        <f>'[1]2010 (4)'!E38:G38</f>
        <v>dra. Endang Kuntariati, Apt</v>
      </c>
      <c r="F38" s="30"/>
      <c r="G38" s="30"/>
    </row>
    <row r="39" spans="5:7" ht="15" customHeight="1">
      <c r="E39" s="28" t="str">
        <f>'[1]2010 (4)'!E39:G39</f>
        <v>NIP. 19590115 1990032001</v>
      </c>
      <c r="F39" s="28"/>
      <c r="G39" s="28"/>
    </row>
    <row r="40" spans="5:7" ht="15" customHeight="1">
      <c r="E40" s="28"/>
      <c r="F40" s="28"/>
      <c r="G40" s="28"/>
    </row>
  </sheetData>
  <mergeCells count="10">
    <mergeCell ref="E33:G33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4" right="0.55118110236220474" top="0.70866141732283472" bottom="0.51181102362204722" header="0.51181102362204722" footer="0.51181102362204722"/>
  <pageSetup paperSize="122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tb 1 2011</vt:lpstr>
      <vt:lpstr>'spm tb 1 2011'!Print_Area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Waworuntu</dc:creator>
  <cp:lastModifiedBy>Donald Waworuntu</cp:lastModifiedBy>
  <dcterms:created xsi:type="dcterms:W3CDTF">2013-06-26T08:00:47Z</dcterms:created>
  <dcterms:modified xsi:type="dcterms:W3CDTF">2013-06-26T08:01:19Z</dcterms:modified>
</cp:coreProperties>
</file>