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8505"/>
  </bookViews>
  <sheets>
    <sheet name="spm tb 1 2009" sheetId="1" r:id="rId1"/>
  </sheets>
  <definedNames>
    <definedName name="_xlnm.Print_Area" localSheetId="0">'spm tb 1 2009'!$A$1:$G$39</definedName>
  </definedNames>
  <calcPr calcId="125725"/>
</workbook>
</file>

<file path=xl/calcChain.xml><?xml version="1.0" encoding="utf-8"?>
<calcChain xmlns="http://schemas.openxmlformats.org/spreadsheetml/2006/main">
  <c r="F30" i="1"/>
  <c r="F29"/>
  <c r="F28"/>
  <c r="E25"/>
  <c r="F25" s="1"/>
  <c r="E24"/>
  <c r="F24" s="1"/>
  <c r="F23"/>
  <c r="F22"/>
  <c r="E22"/>
  <c r="F21"/>
  <c r="E21"/>
  <c r="F20"/>
  <c r="F18"/>
  <c r="F17"/>
  <c r="F16"/>
  <c r="F15"/>
  <c r="F14"/>
  <c r="F13"/>
  <c r="F12"/>
  <c r="E11"/>
  <c r="F11" s="1"/>
  <c r="E10"/>
  <c r="F10" s="1"/>
  <c r="F9"/>
  <c r="E8"/>
  <c r="F8" s="1"/>
  <c r="F7"/>
  <c r="E27" l="1"/>
  <c r="F27" s="1"/>
</calcChain>
</file>

<file path=xl/sharedStrings.xml><?xml version="1.0" encoding="utf-8"?>
<sst xmlns="http://schemas.openxmlformats.org/spreadsheetml/2006/main" count="45" uniqueCount="45">
  <si>
    <t>INDIKATOR KINERJA SPM TAHUN 2009</t>
  </si>
  <si>
    <t>DINKES KOTA : PASURUAN</t>
  </si>
  <si>
    <t>TRIWULAN        : IV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</si>
  <si>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</si>
  <si>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</si>
  <si>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</si>
  <si>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</si>
  <si>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</si>
  <si>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</si>
  <si>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</si>
  <si>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</si>
  <si>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</si>
  <si>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</si>
  <si>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</si>
  <si>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</si>
  <si>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</si>
  <si>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</si>
  <si>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</si>
  <si>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</si>
  <si>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</si>
  <si>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</si>
  <si>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</si>
  <si>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</si>
  <si>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</si>
  <si>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</si>
  <si>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</si>
  <si>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</si>
  <si>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</si>
  <si>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</si>
  <si>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</si>
  <si>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</si>
  <si>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</si>
  <si>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</si>
  <si>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</si>
  <si>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</si>
  <si>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</si>
  <si>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</si>
  <si>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</si>
  <si>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</si>
  <si>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Pasuruan,      Januari 2010</t>
  </si>
  <si>
    <t>KEPALA DINAS KESEHATAN</t>
  </si>
  <si>
    <t xml:space="preserve"> KOTA PASURUAN</t>
  </si>
  <si>
    <t>dr. HERMANTA SETIARSA, MQIH</t>
  </si>
  <si>
    <t>jumlah penduduk = 190.240</t>
  </si>
  <si>
    <t>NIP. 19550216 198211 1 001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</si>
</sst>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Fill="1" applyBorder="1" applyAlignment="1">
      <alignment horizontal="center" vertical="top"/>
    </xf>
    <xf numFmtId="2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3" fontId="3" fillId="0" borderId="4" xfId="0" quotePrefix="1" applyNumberFormat="1" applyFont="1" applyFill="1" applyBorder="1" applyAlignment="1">
      <alignment horizontal="center" vertical="top"/>
    </xf>
    <xf numFmtId="0" fontId="3" fillId="2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0" fontId="3" fillId="3" borderId="4" xfId="0" applyFont="1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topLeftCell="A16" zoomScaleNormal="100" zoomScaleSheetLayoutView="100" workbookViewId="0">
      <selection activeCell="C38" sqref="C38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28515625" customWidth="1"/>
    <col min="5" max="5" width="14.28515625" customWidth="1"/>
    <col min="7" max="7" width="8.7109375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4"/>
      <c r="E3" s="4"/>
      <c r="F3" s="4"/>
      <c r="G3" s="4"/>
    </row>
    <row r="4" spans="1:7" ht="18">
      <c r="A4" s="3" t="s">
        <v>2</v>
      </c>
      <c r="B4" s="4"/>
      <c r="C4" s="4"/>
      <c r="D4" s="4"/>
      <c r="E4" s="4"/>
      <c r="F4" s="4"/>
      <c r="G4" s="4"/>
    </row>
    <row r="5" spans="1:7" ht="13.5" customHeight="1">
      <c r="A5" s="4"/>
      <c r="B5" s="4"/>
      <c r="C5" s="4"/>
      <c r="D5" s="4"/>
      <c r="E5" s="4"/>
      <c r="F5" s="4"/>
      <c r="G5" s="4"/>
    </row>
    <row r="6" spans="1:7" ht="38.25">
      <c r="A6" s="5" t="s">
        <v>3</v>
      </c>
      <c r="B6" s="6"/>
      <c r="C6" s="7" t="s">
        <v>4</v>
      </c>
      <c r="D6" s="5" t="s">
        <v>5</v>
      </c>
      <c r="E6" s="8" t="s">
        <v>6</v>
      </c>
      <c r="F6" s="5" t="s">
        <v>7</v>
      </c>
      <c r="G6" s="9" t="s">
        <v>8</v>
      </c>
    </row>
    <row r="7" spans="1:7" ht="15" customHeight="1">
      <c r="A7" s="10">
        <v>1</v>
      </c>
      <c r="B7" s="11" t="s">
        <v>9</v>
      </c>
      <c r="C7" s="11"/>
      <c r="D7" s="12">
        <v>3432</v>
      </c>
      <c r="E7" s="12">
        <v>3937</v>
      </c>
      <c r="F7" s="13">
        <f>D7/E7*100</f>
        <v>87.172974345948688</v>
      </c>
      <c r="G7" s="11"/>
    </row>
    <row r="8" spans="1:7" ht="15" customHeight="1">
      <c r="A8" s="10">
        <v>2</v>
      </c>
      <c r="B8" s="11" t="s">
        <v>10</v>
      </c>
      <c r="C8" s="11"/>
      <c r="D8" s="12">
        <v>719</v>
      </c>
      <c r="E8" s="12">
        <f>20%*E7</f>
        <v>787.40000000000009</v>
      </c>
      <c r="F8" s="13">
        <f t="shared" ref="F8:F30" si="0">D8/E8*100</f>
        <v>91.313182626365247</v>
      </c>
      <c r="G8" s="11"/>
    </row>
    <row r="9" spans="1:7" ht="27" customHeight="1">
      <c r="A9" s="14">
        <v>3</v>
      </c>
      <c r="B9" s="15" t="s">
        <v>11</v>
      </c>
      <c r="C9" s="16"/>
      <c r="D9" s="12">
        <v>3556</v>
      </c>
      <c r="E9" s="12">
        <v>3615</v>
      </c>
      <c r="F9" s="13">
        <f t="shared" si="0"/>
        <v>98.367911479944667</v>
      </c>
      <c r="G9" s="11"/>
    </row>
    <row r="10" spans="1:7" ht="15" customHeight="1">
      <c r="A10" s="10">
        <v>4</v>
      </c>
      <c r="B10" s="11" t="s">
        <v>12</v>
      </c>
      <c r="C10" s="11"/>
      <c r="D10" s="12">
        <v>3013</v>
      </c>
      <c r="E10" s="12">
        <f>E9</f>
        <v>3615</v>
      </c>
      <c r="F10" s="13">
        <f>D10/E10*100</f>
        <v>83.347164591977872</v>
      </c>
      <c r="G10" s="11"/>
    </row>
    <row r="11" spans="1:7" ht="15" customHeight="1">
      <c r="A11" s="10">
        <v>5</v>
      </c>
      <c r="B11" s="11" t="s">
        <v>13</v>
      </c>
      <c r="C11" s="11"/>
      <c r="D11" s="12">
        <v>477</v>
      </c>
      <c r="E11" s="12">
        <f>E12*15%</f>
        <v>536.85</v>
      </c>
      <c r="F11" s="13">
        <f>D11/E11*100</f>
        <v>88.851634534786257</v>
      </c>
      <c r="G11" s="11"/>
    </row>
    <row r="12" spans="1:7" ht="15" customHeight="1">
      <c r="A12" s="10">
        <v>6</v>
      </c>
      <c r="B12" s="11" t="s">
        <v>14</v>
      </c>
      <c r="C12" s="11"/>
      <c r="D12" s="12">
        <v>3258</v>
      </c>
      <c r="E12" s="12">
        <v>3579</v>
      </c>
      <c r="F12" s="13">
        <f>D12/E12*100</f>
        <v>91.031014249790445</v>
      </c>
      <c r="G12" s="11"/>
    </row>
    <row r="13" spans="1:7" ht="15" customHeight="1">
      <c r="A13" s="10">
        <v>7</v>
      </c>
      <c r="B13" s="11" t="s">
        <v>15</v>
      </c>
      <c r="C13" s="11"/>
      <c r="D13" s="12">
        <v>31</v>
      </c>
      <c r="E13" s="17">
        <v>34</v>
      </c>
      <c r="F13" s="13">
        <f>D13/E13*100</f>
        <v>91.17647058823529</v>
      </c>
      <c r="G13" s="11"/>
    </row>
    <row r="14" spans="1:7" ht="15" customHeight="1">
      <c r="A14" s="10">
        <v>8</v>
      </c>
      <c r="B14" s="11" t="s">
        <v>16</v>
      </c>
      <c r="C14" s="11"/>
      <c r="D14" s="12">
        <v>11269</v>
      </c>
      <c r="E14" s="12">
        <v>14108</v>
      </c>
      <c r="F14" s="13">
        <f>D14/E14*100</f>
        <v>79.876665721576416</v>
      </c>
      <c r="G14" s="11"/>
    </row>
    <row r="15" spans="1:7" ht="15" customHeight="1">
      <c r="A15" s="10">
        <v>9</v>
      </c>
      <c r="B15" s="11" t="s">
        <v>17</v>
      </c>
      <c r="C15" s="11"/>
      <c r="D15" s="12">
        <v>217</v>
      </c>
      <c r="E15" s="12">
        <v>209</v>
      </c>
      <c r="F15" s="13">
        <f t="shared" si="0"/>
        <v>103.82775119617224</v>
      </c>
      <c r="G15" s="11"/>
    </row>
    <row r="16" spans="1:7" ht="15" customHeight="1">
      <c r="A16" s="10">
        <v>10</v>
      </c>
      <c r="B16" s="11" t="s">
        <v>18</v>
      </c>
      <c r="C16" s="11"/>
      <c r="D16" s="12">
        <v>51</v>
      </c>
      <c r="E16" s="12">
        <v>51</v>
      </c>
      <c r="F16" s="13">
        <f t="shared" si="0"/>
        <v>100</v>
      </c>
      <c r="G16" s="11"/>
    </row>
    <row r="17" spans="1:7" ht="15" customHeight="1">
      <c r="A17" s="10">
        <v>11</v>
      </c>
      <c r="B17" s="11" t="s">
        <v>19</v>
      </c>
      <c r="C17" s="11"/>
      <c r="D17" s="12">
        <v>3664</v>
      </c>
      <c r="E17" s="12">
        <v>3806</v>
      </c>
      <c r="F17" s="13">
        <f t="shared" si="0"/>
        <v>96.269048870204941</v>
      </c>
      <c r="G17" s="11"/>
    </row>
    <row r="18" spans="1:7" ht="15" customHeight="1">
      <c r="A18" s="10">
        <v>12</v>
      </c>
      <c r="B18" s="11" t="s">
        <v>20</v>
      </c>
      <c r="C18" s="11"/>
      <c r="D18" s="12">
        <v>28730</v>
      </c>
      <c r="E18" s="12">
        <v>32835</v>
      </c>
      <c r="F18" s="13">
        <f>D18/E18*100</f>
        <v>87.498096543322674</v>
      </c>
      <c r="G18" s="11"/>
    </row>
    <row r="19" spans="1:7" ht="15" customHeight="1">
      <c r="A19" s="10">
        <v>13</v>
      </c>
      <c r="B19" s="11" t="s">
        <v>21</v>
      </c>
      <c r="C19" s="11"/>
      <c r="D19" s="18"/>
      <c r="E19" s="18"/>
      <c r="F19" s="18"/>
      <c r="G19" s="18"/>
    </row>
    <row r="20" spans="1:7" ht="15" customHeight="1">
      <c r="A20" s="10"/>
      <c r="B20" s="19" t="s">
        <v>22</v>
      </c>
      <c r="C20" s="20" t="s">
        <v>23</v>
      </c>
      <c r="D20" s="12">
        <v>5</v>
      </c>
      <c r="E20" s="17">
        <v>46963</v>
      </c>
      <c r="F20" s="13">
        <f>D20/E20*100000</f>
        <v>10.646679300726102</v>
      </c>
      <c r="G20" s="11"/>
    </row>
    <row r="21" spans="1:7" ht="15" customHeight="1">
      <c r="A21" s="10"/>
      <c r="B21" s="19" t="s">
        <v>24</v>
      </c>
      <c r="C21" s="20" t="s">
        <v>25</v>
      </c>
      <c r="D21" s="12">
        <v>1821</v>
      </c>
      <c r="E21" s="12">
        <f>10%*10%*190240</f>
        <v>1902.4000000000003</v>
      </c>
      <c r="F21" s="13">
        <f t="shared" si="0"/>
        <v>95.721194280908307</v>
      </c>
      <c r="G21" s="11"/>
    </row>
    <row r="22" spans="1:7" ht="15" customHeight="1">
      <c r="A22" s="10"/>
      <c r="B22" s="19" t="s">
        <v>26</v>
      </c>
      <c r="C22" s="20" t="s">
        <v>27</v>
      </c>
      <c r="D22" s="12">
        <v>94</v>
      </c>
      <c r="E22" s="12">
        <f>107/100000*190240</f>
        <v>203.55680000000001</v>
      </c>
      <c r="F22" s="13">
        <f t="shared" si="0"/>
        <v>46.178756985765155</v>
      </c>
      <c r="G22" s="11"/>
    </row>
    <row r="23" spans="1:7" ht="15" customHeight="1">
      <c r="A23" s="10"/>
      <c r="B23" s="19" t="s">
        <v>28</v>
      </c>
      <c r="C23" s="20" t="s">
        <v>29</v>
      </c>
      <c r="D23" s="12">
        <v>147</v>
      </c>
      <c r="E23" s="12">
        <v>147</v>
      </c>
      <c r="F23" s="13">
        <f t="shared" si="0"/>
        <v>100</v>
      </c>
      <c r="G23" s="11"/>
    </row>
    <row r="24" spans="1:7" ht="15" customHeight="1">
      <c r="A24" s="10"/>
      <c r="B24" s="19" t="s">
        <v>30</v>
      </c>
      <c r="C24" s="20" t="s">
        <v>31</v>
      </c>
      <c r="D24" s="12">
        <v>11069</v>
      </c>
      <c r="E24" s="12">
        <f>10%*423/1000*190240</f>
        <v>8047.152000000001</v>
      </c>
      <c r="F24" s="13">
        <f t="shared" si="0"/>
        <v>137.55176986839567</v>
      </c>
      <c r="G24" s="11"/>
    </row>
    <row r="25" spans="1:7" ht="15" customHeight="1">
      <c r="A25" s="10">
        <v>14</v>
      </c>
      <c r="B25" s="11" t="s">
        <v>32</v>
      </c>
      <c r="C25" s="11"/>
      <c r="D25" s="12">
        <v>53886</v>
      </c>
      <c r="E25" s="12">
        <f>10213+27892</f>
        <v>38105</v>
      </c>
      <c r="F25" s="13">
        <f t="shared" si="0"/>
        <v>141.41451253116389</v>
      </c>
      <c r="G25" s="11"/>
    </row>
    <row r="26" spans="1:7" ht="15" customHeight="1">
      <c r="A26" s="10"/>
      <c r="B26" s="19" t="s">
        <v>33</v>
      </c>
      <c r="C26" s="20" t="s">
        <v>34</v>
      </c>
      <c r="D26" s="21"/>
      <c r="E26" s="21"/>
      <c r="F26" s="21"/>
      <c r="G26" s="21"/>
    </row>
    <row r="27" spans="1:7" ht="15" customHeight="1">
      <c r="A27" s="10">
        <v>15</v>
      </c>
      <c r="B27" s="11" t="s">
        <v>35</v>
      </c>
      <c r="C27" s="11"/>
      <c r="D27" s="12">
        <v>3318</v>
      </c>
      <c r="E27" s="12">
        <f>E25</f>
        <v>38105</v>
      </c>
      <c r="F27" s="13">
        <f t="shared" si="0"/>
        <v>8.7075186983335531</v>
      </c>
      <c r="G27" s="11"/>
    </row>
    <row r="28" spans="1:7" ht="27" customHeight="1">
      <c r="A28" s="14">
        <v>16</v>
      </c>
      <c r="B28" s="15" t="s">
        <v>36</v>
      </c>
      <c r="C28" s="16"/>
      <c r="D28" s="12">
        <v>1</v>
      </c>
      <c r="E28" s="12">
        <v>1</v>
      </c>
      <c r="F28" s="13">
        <f t="shared" si="0"/>
        <v>100</v>
      </c>
      <c r="G28" s="11"/>
    </row>
    <row r="29" spans="1:7" ht="29.25" customHeight="1">
      <c r="A29" s="14">
        <v>17</v>
      </c>
      <c r="B29" s="15" t="s">
        <v>37</v>
      </c>
      <c r="C29" s="16"/>
      <c r="D29" s="12">
        <v>7</v>
      </c>
      <c r="E29" s="12">
        <v>7</v>
      </c>
      <c r="F29" s="13">
        <f t="shared" si="0"/>
        <v>100</v>
      </c>
      <c r="G29" s="11"/>
    </row>
    <row r="30" spans="1:7" ht="15.75" customHeight="1">
      <c r="A30" s="10">
        <v>18</v>
      </c>
      <c r="B30" s="11" t="s">
        <v>38</v>
      </c>
      <c r="C30" s="11"/>
      <c r="D30" s="12">
        <v>34</v>
      </c>
      <c r="E30" s="12">
        <v>34</v>
      </c>
      <c r="F30" s="13">
        <f t="shared" si="0"/>
        <v>100</v>
      </c>
      <c r="G30" s="11"/>
    </row>
    <row r="31" spans="1:7" ht="18" customHeight="1"/>
    <row r="32" spans="1:7" ht="14.25" customHeight="1">
      <c r="E32" s="22" t="s">
        <v>39</v>
      </c>
      <c r="F32" s="23"/>
      <c r="G32" s="23"/>
    </row>
    <row r="33" spans="3:7" ht="15" customHeight="1">
      <c r="E33" s="23" t="s">
        <v>40</v>
      </c>
      <c r="F33" s="23"/>
      <c r="G33" s="23"/>
    </row>
    <row r="34" spans="3:7" ht="17.25" customHeight="1">
      <c r="E34" s="23" t="s">
        <v>41</v>
      </c>
      <c r="F34" s="23"/>
      <c r="G34" s="23"/>
    </row>
    <row r="35" spans="3:7" ht="17.25" customHeight="1">
      <c r="E35" s="24"/>
      <c r="F35" s="24"/>
      <c r="G35" s="24"/>
    </row>
    <row r="36" spans="3:7" ht="17.25" customHeight="1">
      <c r="E36" s="24"/>
      <c r="F36" s="24"/>
      <c r="G36" s="24"/>
    </row>
    <row r="37" spans="3:7" ht="15" customHeight="1"/>
    <row r="38" spans="3:7" ht="15" customHeight="1">
      <c r="E38" s="25" t="s">
        <v>42</v>
      </c>
      <c r="F38" s="25"/>
      <c r="G38" s="25"/>
    </row>
    <row r="39" spans="3:7" ht="15" customHeight="1">
      <c r="C39" t="s">
        <v>43</v>
      </c>
      <c r="E39" s="23" t="s">
        <v>44</v>
      </c>
      <c r="F39" s="23"/>
      <c r="G39" s="23"/>
    </row>
    <row r="40" spans="3:7" ht="15" customHeight="1">
      <c r="E40" s="23"/>
      <c r="F40" s="23"/>
      <c r="G40" s="23"/>
    </row>
  </sheetData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51181102362204722" right="0.31496062992125984" top="0.19685039370078741" bottom="0.19685039370078741" header="0" footer="0"/>
  <pageSetup paperSize="768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spm tb 1 2009</vt:lpstr>
      <vt:lpstr>'spm tb 1 2009'!Print_Area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Waworuntu</dc:creator>
  <cp:lastModifiedBy>Donald Waworuntu</cp:lastModifiedBy>
  <dcterms:created xsi:type="dcterms:W3CDTF">2013-06-26T05:14:26Z</dcterms:created>
  <dcterms:modified xsi:type="dcterms:W3CDTF">2013-06-26T05:17:10Z</dcterms:modified>
</cp:coreProperties>
</file>