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1"/>
  </bookViews>
  <sheets>
    <sheet name="TW I" sheetId="1" r:id="rId1"/>
    <sheet name="TW II" sheetId="2" r:id="rId2"/>
    <sheet name="SPM kab Kediri 2011 per 21 mare" sheetId="3" r:id="rId3"/>
    <sheet name="TW IV" sheetId="4" r:id="rId4"/>
  </sheets>
  <definedNames>
    <definedName name="_xlnm.Print_Area" localSheetId="2">'SPM kab Kediri 2011 per 21 mare'!$A$1:$G$39</definedName>
    <definedName name="_xlnm.Print_Area" localSheetId="0">'TW I'!$A$1:$G$39</definedName>
    <definedName name="_xlnm.Print_Area" localSheetId="1">'TW II'!$A$1:$G$39</definedName>
    <definedName name="_xlnm.Print_Area" localSheetId="3">'TW IV'!$A$1:$G$39</definedName>
  </definedNames>
  <calcPr fullCalcOnLoad="1"/>
</workbook>
</file>

<file path=xl/sharedStrings.xml><?xml version="1.0" encoding="utf-8"?>
<sst xmlns="http://schemas.openxmlformats.org/spreadsheetml/2006/main" count="176" uniqueCount="47">
  <si>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</si>
  <si>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</si>
  <si>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</si>
  <si>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</si>
  <si>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</si>
  <si>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</si>
  <si>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</si>
  <si>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</si>
  <si>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</si>
  <si>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</si>
  <si>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</si>
  <si>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</si>
  <si>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</si>
  <si>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</si>
  <si>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</si>
  <si>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</si>
  <si>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</si>
  <si>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</si>
  <si>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</si>
  <si>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</si>
  <si>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</si>
  <si>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</si>
  <si>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</si>
  <si>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</si>
  <si>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</si>
  <si>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</si>
  <si>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</si>
  <si>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</si>
  <si>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</si>
  <si>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</si>
  <si>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</si>
  <si>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</si>
  <si>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</si>
  <si>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</si>
  <si>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</si>
  <si>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</si>
  <si>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</si>
  <si>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KEDIRI</t>
  </si>
  <si>
    <t xml:space="preserve">INDIKATOR KINERJA SPM TAHUN 2011 </t>
  </si>
  <si>
    <t>TRIWULAN                 : I</t>
  </si>
  <si>
    <t>TRIWULAN                 : II</t>
  </si>
  <si>
    <t>TRIWULAN                 : III</t>
  </si>
  <si>
    <t>TRIWULAN                 : IV</t>
  </si>
  <si>
    <t>…………………, ………………………………..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</si>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</sst>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#,##0.0"/>
    <numFmt numFmtId="173" formatCode="#,##0.000"/>
    <numFmt numFmtId="174" formatCode="[$-421]dd\ mmmm\ yyyy"/>
    <numFmt numFmtId="175" formatCode="#,##0;[Red]#,##0"/>
    <numFmt numFmtId="176" formatCode="#,##0.0000"/>
    <numFmt numFmtId="177" formatCode="0.00000"/>
    <numFmt numFmtId="178" formatCode="0.000000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175" fontId="0" fillId="0" borderId="13" xfId="0" applyNumberForma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3" fontId="0" fillId="0" borderId="13" xfId="43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3" fontId="46" fillId="33" borderId="13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3">
      <selection activeCell="C19" sqref="C1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29" t="s">
        <v>38</v>
      </c>
      <c r="B1" s="29"/>
      <c r="C1" s="29"/>
      <c r="D1" s="29"/>
      <c r="E1" s="29"/>
      <c r="F1" s="29"/>
      <c r="G1" s="29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39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1">
        <v>6138</v>
      </c>
      <c r="E7" s="19">
        <v>28923</v>
      </c>
      <c r="F7" s="12">
        <f aca="true" t="shared" si="0" ref="F7:F18">D7/E7*100</f>
        <v>21.221864951768488</v>
      </c>
      <c r="G7" s="22"/>
    </row>
    <row r="8" spans="1:7" ht="27" customHeight="1">
      <c r="A8" s="9">
        <v>2</v>
      </c>
      <c r="B8" s="10" t="s">
        <v>5</v>
      </c>
      <c r="C8" s="10"/>
      <c r="D8" s="19">
        <v>1009</v>
      </c>
      <c r="E8" s="19">
        <v>5785</v>
      </c>
      <c r="F8" s="12">
        <f t="shared" si="0"/>
        <v>17.441659464131373</v>
      </c>
      <c r="G8" s="22"/>
    </row>
    <row r="9" spans="1:7" ht="27" customHeight="1">
      <c r="A9" s="13">
        <v>3</v>
      </c>
      <c r="B9" s="34" t="s">
        <v>34</v>
      </c>
      <c r="C9" s="35"/>
      <c r="D9" s="19">
        <v>6278</v>
      </c>
      <c r="E9" s="19">
        <v>26557</v>
      </c>
      <c r="F9" s="12">
        <f t="shared" si="0"/>
        <v>23.63971834168016</v>
      </c>
      <c r="G9" s="22"/>
    </row>
    <row r="10" spans="1:7" ht="27" customHeight="1">
      <c r="A10" s="9">
        <v>4</v>
      </c>
      <c r="B10" s="10" t="s">
        <v>6</v>
      </c>
      <c r="C10" s="10"/>
      <c r="D10" s="19">
        <v>5734</v>
      </c>
      <c r="E10" s="19">
        <v>26557</v>
      </c>
      <c r="F10" s="12">
        <f t="shared" si="0"/>
        <v>21.591294197386755</v>
      </c>
      <c r="G10" s="22"/>
    </row>
    <row r="11" spans="1:7" ht="27" customHeight="1">
      <c r="A11" s="9">
        <v>5</v>
      </c>
      <c r="B11" s="10" t="s">
        <v>7</v>
      </c>
      <c r="C11" s="10"/>
      <c r="D11" s="19">
        <v>715</v>
      </c>
      <c r="E11" s="19">
        <v>3944</v>
      </c>
      <c r="F11" s="12">
        <f t="shared" si="0"/>
        <v>18.128803245436107</v>
      </c>
      <c r="G11" s="22"/>
    </row>
    <row r="12" spans="1:7" ht="27" customHeight="1">
      <c r="A12" s="9">
        <v>6</v>
      </c>
      <c r="B12" s="10" t="s">
        <v>8</v>
      </c>
      <c r="C12" s="10"/>
      <c r="D12" s="19">
        <v>6659</v>
      </c>
      <c r="E12" s="19">
        <v>26294</v>
      </c>
      <c r="F12" s="12">
        <f t="shared" si="0"/>
        <v>25.32516924013083</v>
      </c>
      <c r="G12" s="22"/>
    </row>
    <row r="13" spans="1:7" ht="27" customHeight="1">
      <c r="A13" s="9">
        <v>7</v>
      </c>
      <c r="B13" s="10" t="s">
        <v>9</v>
      </c>
      <c r="C13" s="10"/>
      <c r="D13" s="19">
        <v>169</v>
      </c>
      <c r="E13" s="20">
        <v>344</v>
      </c>
      <c r="F13" s="12">
        <f t="shared" si="0"/>
        <v>49.127906976744185</v>
      </c>
      <c r="G13" s="22"/>
    </row>
    <row r="14" spans="1:7" ht="27" customHeight="1">
      <c r="A14" s="9">
        <v>8</v>
      </c>
      <c r="B14" s="10" t="s">
        <v>10</v>
      </c>
      <c r="C14" s="10"/>
      <c r="D14" s="19">
        <v>14616</v>
      </c>
      <c r="E14" s="19">
        <v>103513</v>
      </c>
      <c r="F14" s="12">
        <f t="shared" si="0"/>
        <v>14.11996560818448</v>
      </c>
      <c r="G14" s="22"/>
    </row>
    <row r="15" spans="1:7" ht="27" customHeight="1">
      <c r="A15" s="9">
        <v>9</v>
      </c>
      <c r="B15" s="10" t="s">
        <v>11</v>
      </c>
      <c r="C15" s="10"/>
      <c r="D15" s="19">
        <v>42</v>
      </c>
      <c r="E15" s="19">
        <v>390</v>
      </c>
      <c r="F15" s="12">
        <f t="shared" si="0"/>
        <v>10.76923076923077</v>
      </c>
      <c r="G15" s="22"/>
    </row>
    <row r="16" spans="1:7" ht="27" customHeight="1">
      <c r="A16" s="9">
        <v>10</v>
      </c>
      <c r="B16" s="10" t="s">
        <v>12</v>
      </c>
      <c r="C16" s="10"/>
      <c r="D16" s="19">
        <v>28</v>
      </c>
      <c r="E16" s="19">
        <v>28</v>
      </c>
      <c r="F16" s="12">
        <f t="shared" si="0"/>
        <v>100</v>
      </c>
      <c r="G16" s="22"/>
    </row>
    <row r="17" spans="1:7" ht="27" customHeight="1">
      <c r="A17" s="9">
        <v>11</v>
      </c>
      <c r="B17" s="10" t="s">
        <v>13</v>
      </c>
      <c r="C17" s="10"/>
      <c r="D17" s="19">
        <v>0</v>
      </c>
      <c r="E17" s="19">
        <v>27447</v>
      </c>
      <c r="F17" s="12">
        <f t="shared" si="0"/>
        <v>0</v>
      </c>
      <c r="G17" s="22"/>
    </row>
    <row r="18" spans="1:7" ht="27" customHeight="1">
      <c r="A18" s="9">
        <v>12</v>
      </c>
      <c r="B18" s="10" t="s">
        <v>14</v>
      </c>
      <c r="C18" s="10"/>
      <c r="D18" s="19">
        <v>198720</v>
      </c>
      <c r="E18" s="19">
        <v>301343</v>
      </c>
      <c r="F18" s="12">
        <f t="shared" si="0"/>
        <v>65.94478716943814</v>
      </c>
      <c r="G18" s="22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23"/>
    </row>
    <row r="20" spans="1:7" ht="27" customHeight="1">
      <c r="A20" s="9"/>
      <c r="B20" s="17" t="s">
        <v>16</v>
      </c>
      <c r="C20" s="18" t="s">
        <v>26</v>
      </c>
      <c r="D20" s="19">
        <v>3</v>
      </c>
      <c r="E20" s="20">
        <v>6</v>
      </c>
      <c r="F20" s="12">
        <f>D20/E20*2</f>
        <v>1</v>
      </c>
      <c r="G20" s="22"/>
    </row>
    <row r="21" spans="1:7" ht="27" customHeight="1">
      <c r="A21" s="9"/>
      <c r="B21" s="17" t="s">
        <v>17</v>
      </c>
      <c r="C21" s="18" t="s">
        <v>27</v>
      </c>
      <c r="D21" s="19">
        <v>405</v>
      </c>
      <c r="E21" s="19">
        <v>12981</v>
      </c>
      <c r="F21" s="12">
        <f aca="true" t="shared" si="1" ref="F21:F29">D21/E21*100</f>
        <v>3.11994453431939</v>
      </c>
      <c r="G21" s="22"/>
    </row>
    <row r="22" spans="1:7" ht="27" customHeight="1">
      <c r="A22" s="9"/>
      <c r="B22" s="17" t="s">
        <v>18</v>
      </c>
      <c r="C22" s="18" t="s">
        <v>28</v>
      </c>
      <c r="D22" s="19">
        <v>225</v>
      </c>
      <c r="E22" s="19">
        <v>1655</v>
      </c>
      <c r="F22" s="12">
        <f t="shared" si="1"/>
        <v>13.595166163141995</v>
      </c>
      <c r="G22" s="22"/>
    </row>
    <row r="23" spans="1:7" ht="27" customHeight="1">
      <c r="A23" s="9"/>
      <c r="B23" s="17" t="s">
        <v>19</v>
      </c>
      <c r="C23" s="18" t="s">
        <v>29</v>
      </c>
      <c r="D23" s="19">
        <v>30</v>
      </c>
      <c r="E23" s="19">
        <v>30</v>
      </c>
      <c r="F23" s="12">
        <f t="shared" si="1"/>
        <v>100</v>
      </c>
      <c r="G23" s="22"/>
    </row>
    <row r="24" spans="1:7" ht="27" customHeight="1">
      <c r="A24" s="9"/>
      <c r="B24" s="17" t="s">
        <v>20</v>
      </c>
      <c r="C24" s="18" t="s">
        <v>30</v>
      </c>
      <c r="D24" s="19">
        <v>7999</v>
      </c>
      <c r="E24" s="19">
        <v>63573</v>
      </c>
      <c r="F24" s="12">
        <f t="shared" si="1"/>
        <v>12.582385603951362</v>
      </c>
      <c r="G24" s="22"/>
    </row>
    <row r="25" spans="1:7" ht="27" customHeight="1">
      <c r="A25" s="9">
        <v>14</v>
      </c>
      <c r="B25" s="10" t="s">
        <v>31</v>
      </c>
      <c r="C25" s="10"/>
      <c r="D25" s="27">
        <v>44765</v>
      </c>
      <c r="E25" s="27">
        <v>423008</v>
      </c>
      <c r="F25" s="12">
        <f t="shared" si="1"/>
        <v>10.58254217414328</v>
      </c>
      <c r="G25" s="22"/>
    </row>
    <row r="26" spans="1:7" ht="27" customHeight="1">
      <c r="A26" s="9"/>
      <c r="B26" s="17" t="s">
        <v>33</v>
      </c>
      <c r="C26" s="18" t="s">
        <v>32</v>
      </c>
      <c r="D26" s="28"/>
      <c r="E26" s="28"/>
      <c r="F26" s="15" t="e">
        <f t="shared" si="1"/>
        <v>#DIV/0!</v>
      </c>
      <c r="G26" s="23"/>
    </row>
    <row r="27" spans="1:7" ht="27" customHeight="1">
      <c r="A27" s="9">
        <v>15</v>
      </c>
      <c r="B27" s="10" t="s">
        <v>21</v>
      </c>
      <c r="C27" s="10"/>
      <c r="D27" s="27">
        <f>987+830+982+951+1019+1156+264+225+233+358+297+343</f>
        <v>7645</v>
      </c>
      <c r="E27" s="27">
        <v>6346</v>
      </c>
      <c r="F27" s="12">
        <f t="shared" si="1"/>
        <v>120.46958714150647</v>
      </c>
      <c r="G27" s="22"/>
    </row>
    <row r="28" spans="1:7" ht="27" customHeight="1">
      <c r="A28" s="13">
        <v>16</v>
      </c>
      <c r="B28" s="34" t="s">
        <v>36</v>
      </c>
      <c r="C28" s="35"/>
      <c r="D28" s="11">
        <v>6</v>
      </c>
      <c r="E28" s="11">
        <v>6</v>
      </c>
      <c r="F28" s="12">
        <f t="shared" si="1"/>
        <v>100</v>
      </c>
      <c r="G28" s="22"/>
    </row>
    <row r="29" spans="1:7" ht="27" customHeight="1">
      <c r="A29" s="13">
        <v>17</v>
      </c>
      <c r="B29" s="34" t="s">
        <v>35</v>
      </c>
      <c r="C29" s="35"/>
      <c r="D29" s="19">
        <v>2</v>
      </c>
      <c r="E29" s="19">
        <v>2</v>
      </c>
      <c r="F29" s="12">
        <f t="shared" si="1"/>
        <v>100</v>
      </c>
      <c r="G29" s="22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>D30/E30*100</f>
        <v>99.4186046511628</v>
      </c>
      <c r="G30" s="22"/>
    </row>
    <row r="31" ht="18" customHeight="1"/>
    <row r="32" spans="5:7" ht="14.25" customHeight="1">
      <c r="E32" s="33" t="s">
        <v>43</v>
      </c>
      <c r="F32" s="30"/>
      <c r="G32" s="30"/>
    </row>
    <row r="33" spans="5:7" ht="14.25" customHeight="1">
      <c r="E33" s="30" t="s">
        <v>25</v>
      </c>
      <c r="F33" s="30"/>
      <c r="G33" s="30"/>
    </row>
    <row r="34" spans="5:7" ht="15" customHeight="1">
      <c r="E34" s="30" t="s">
        <v>44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2" t="s">
        <v>45</v>
      </c>
      <c r="F38" s="32"/>
      <c r="G38" s="32"/>
    </row>
    <row r="39" spans="5:7" ht="15" customHeight="1">
      <c r="E39" s="30" t="s">
        <v>46</v>
      </c>
      <c r="F39" s="30"/>
      <c r="G39" s="30"/>
    </row>
  </sheetData>
  <sheetProtection/>
  <mergeCells count="10">
    <mergeCell ref="A1:G1"/>
    <mergeCell ref="E39:G39"/>
    <mergeCell ref="E34:G34"/>
    <mergeCell ref="A2:G2"/>
    <mergeCell ref="E33:G33"/>
    <mergeCell ref="E38:G38"/>
    <mergeCell ref="E32:G32"/>
    <mergeCell ref="B9:C9"/>
    <mergeCell ref="B28:C28"/>
    <mergeCell ref="B29:C29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3">
      <selection activeCell="D19" sqref="D19:F1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7" max="7" width="14.57421875" style="0" customWidth="1"/>
  </cols>
  <sheetData>
    <row r="1" spans="1:7" ht="19.5" customHeight="1">
      <c r="A1" s="29" t="s">
        <v>38</v>
      </c>
      <c r="B1" s="29"/>
      <c r="C1" s="29"/>
      <c r="D1" s="29"/>
      <c r="E1" s="29"/>
      <c r="F1" s="29"/>
      <c r="G1" s="29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40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19">
        <v>12362</v>
      </c>
      <c r="E7" s="19">
        <v>28923</v>
      </c>
      <c r="F7" s="12">
        <f>D7/E7*100</f>
        <v>42.74107111987</v>
      </c>
      <c r="G7" s="10"/>
    </row>
    <row r="8" spans="1:7" ht="27" customHeight="1">
      <c r="A8" s="9">
        <v>2</v>
      </c>
      <c r="B8" s="10" t="s">
        <v>5</v>
      </c>
      <c r="C8" s="10"/>
      <c r="D8" s="19">
        <v>2117</v>
      </c>
      <c r="E8" s="19">
        <v>5785</v>
      </c>
      <c r="F8" s="12">
        <f aca="true" t="shared" si="0" ref="F8:F30">D8/E8*100</f>
        <v>36.594641313742436</v>
      </c>
      <c r="G8" s="10"/>
    </row>
    <row r="9" spans="1:7" ht="27" customHeight="1">
      <c r="A9" s="13">
        <v>3</v>
      </c>
      <c r="B9" s="34" t="s">
        <v>34</v>
      </c>
      <c r="C9" s="35"/>
      <c r="D9" s="19">
        <v>12703</v>
      </c>
      <c r="E9" s="19">
        <v>26557</v>
      </c>
      <c r="F9" s="12">
        <f t="shared" si="0"/>
        <v>47.832963060586664</v>
      </c>
      <c r="G9" s="10"/>
    </row>
    <row r="10" spans="1:7" ht="27" customHeight="1">
      <c r="A10" s="9">
        <v>4</v>
      </c>
      <c r="B10" s="10" t="s">
        <v>6</v>
      </c>
      <c r="C10" s="10"/>
      <c r="D10" s="19">
        <v>11855</v>
      </c>
      <c r="E10" s="19">
        <v>26557</v>
      </c>
      <c r="F10" s="12">
        <f>D10/E10*100</f>
        <v>44.63983130624694</v>
      </c>
      <c r="G10" s="10"/>
    </row>
    <row r="11" spans="1:7" ht="27" customHeight="1">
      <c r="A11" s="9">
        <v>5</v>
      </c>
      <c r="B11" s="10" t="s">
        <v>7</v>
      </c>
      <c r="C11" s="10"/>
      <c r="D11" s="19">
        <v>1477</v>
      </c>
      <c r="E11" s="19">
        <v>3944</v>
      </c>
      <c r="F11" s="12">
        <f>D11/E11*100</f>
        <v>37.44929006085192</v>
      </c>
      <c r="G11" s="10"/>
    </row>
    <row r="12" spans="1:7" ht="27" customHeight="1">
      <c r="A12" s="9">
        <v>6</v>
      </c>
      <c r="B12" s="10" t="s">
        <v>8</v>
      </c>
      <c r="C12" s="10"/>
      <c r="D12" s="19">
        <v>12870</v>
      </c>
      <c r="E12" s="19">
        <v>26294</v>
      </c>
      <c r="F12" s="12">
        <f>D12/E12*100</f>
        <v>48.94652772495626</v>
      </c>
      <c r="G12" s="10"/>
    </row>
    <row r="13" spans="1:7" ht="27" customHeight="1">
      <c r="A13" s="9">
        <v>7</v>
      </c>
      <c r="B13" s="10" t="s">
        <v>9</v>
      </c>
      <c r="C13" s="10"/>
      <c r="D13" s="19">
        <v>180</v>
      </c>
      <c r="E13" s="20">
        <v>344</v>
      </c>
      <c r="F13" s="12">
        <f>D13/E13*100</f>
        <v>52.32558139534884</v>
      </c>
      <c r="G13" s="10"/>
    </row>
    <row r="14" spans="1:7" ht="27" customHeight="1">
      <c r="A14" s="9">
        <v>8</v>
      </c>
      <c r="B14" s="10" t="s">
        <v>10</v>
      </c>
      <c r="C14" s="10"/>
      <c r="D14" s="19">
        <v>29303</v>
      </c>
      <c r="E14" s="19">
        <v>103513</v>
      </c>
      <c r="F14" s="12">
        <f>D14/E14*100</f>
        <v>28.308521634963725</v>
      </c>
      <c r="G14" s="10"/>
    </row>
    <row r="15" spans="1:7" ht="27" customHeight="1">
      <c r="A15" s="9">
        <v>9</v>
      </c>
      <c r="B15" s="10" t="s">
        <v>11</v>
      </c>
      <c r="C15" s="10"/>
      <c r="D15" s="19">
        <v>64</v>
      </c>
      <c r="E15" s="19">
        <v>390</v>
      </c>
      <c r="F15" s="12">
        <f t="shared" si="0"/>
        <v>16.41025641025641</v>
      </c>
      <c r="G15" s="10"/>
    </row>
    <row r="16" spans="1:7" ht="27" customHeight="1">
      <c r="A16" s="9">
        <v>10</v>
      </c>
      <c r="B16" s="10" t="s">
        <v>12</v>
      </c>
      <c r="C16" s="10"/>
      <c r="D16" s="19">
        <v>47</v>
      </c>
      <c r="E16" s="19">
        <v>47</v>
      </c>
      <c r="F16" s="12">
        <f t="shared" si="0"/>
        <v>100</v>
      </c>
      <c r="G16" s="10"/>
    </row>
    <row r="17" spans="1:7" ht="27" customHeight="1">
      <c r="A17" s="9">
        <v>11</v>
      </c>
      <c r="B17" s="10" t="s">
        <v>13</v>
      </c>
      <c r="C17" s="10"/>
      <c r="D17" s="19">
        <v>0</v>
      </c>
      <c r="E17" s="19">
        <v>27447</v>
      </c>
      <c r="F17" s="12">
        <f t="shared" si="0"/>
        <v>0</v>
      </c>
      <c r="G17" s="10"/>
    </row>
    <row r="18" spans="1:7" ht="27" customHeight="1">
      <c r="A18" s="9">
        <v>12</v>
      </c>
      <c r="B18" s="10" t="s">
        <v>14</v>
      </c>
      <c r="C18" s="10"/>
      <c r="D18" s="19">
        <v>200613</v>
      </c>
      <c r="E18" s="19">
        <v>301343</v>
      </c>
      <c r="F18" s="12">
        <f>D18/E18*100</f>
        <v>66.57297498199726</v>
      </c>
      <c r="G18" s="10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16"/>
    </row>
    <row r="20" spans="1:7" ht="27" customHeight="1">
      <c r="A20" s="9"/>
      <c r="B20" s="17" t="s">
        <v>16</v>
      </c>
      <c r="C20" s="18" t="s">
        <v>26</v>
      </c>
      <c r="D20" s="19">
        <v>6</v>
      </c>
      <c r="E20" s="20">
        <v>6</v>
      </c>
      <c r="F20" s="12">
        <f>D20/E20*2</f>
        <v>2</v>
      </c>
      <c r="G20" s="10"/>
    </row>
    <row r="21" spans="1:7" ht="27" customHeight="1">
      <c r="A21" s="9"/>
      <c r="B21" s="17" t="s">
        <v>17</v>
      </c>
      <c r="C21" s="18" t="s">
        <v>27</v>
      </c>
      <c r="D21" s="19">
        <v>996</v>
      </c>
      <c r="E21" s="19">
        <v>12981</v>
      </c>
      <c r="F21" s="12">
        <f t="shared" si="0"/>
        <v>7.672752484400277</v>
      </c>
      <c r="G21" s="10"/>
    </row>
    <row r="22" spans="1:7" ht="27" customHeight="1">
      <c r="A22" s="9"/>
      <c r="B22" s="17" t="s">
        <v>18</v>
      </c>
      <c r="C22" s="18" t="s">
        <v>28</v>
      </c>
      <c r="D22" s="19">
        <v>440</v>
      </c>
      <c r="E22" s="19">
        <v>1655</v>
      </c>
      <c r="F22" s="12">
        <f t="shared" si="0"/>
        <v>26.586102719033235</v>
      </c>
      <c r="G22" s="10"/>
    </row>
    <row r="23" spans="1:7" ht="27" customHeight="1">
      <c r="A23" s="9"/>
      <c r="B23" s="17" t="s">
        <v>19</v>
      </c>
      <c r="C23" s="18" t="s">
        <v>29</v>
      </c>
      <c r="D23" s="19">
        <v>42</v>
      </c>
      <c r="E23" s="19">
        <v>42</v>
      </c>
      <c r="F23" s="12">
        <f t="shared" si="0"/>
        <v>100</v>
      </c>
      <c r="G23" s="10"/>
    </row>
    <row r="24" spans="1:7" ht="27" customHeight="1">
      <c r="A24" s="9"/>
      <c r="B24" s="17" t="s">
        <v>20</v>
      </c>
      <c r="C24" s="18" t="s">
        <v>30</v>
      </c>
      <c r="D24" s="19">
        <v>16112</v>
      </c>
      <c r="E24" s="19">
        <v>63573</v>
      </c>
      <c r="F24" s="12">
        <f t="shared" si="0"/>
        <v>25.34409261793529</v>
      </c>
      <c r="G24" s="10"/>
    </row>
    <row r="25" spans="1:7" ht="27" customHeight="1">
      <c r="A25" s="9">
        <v>14</v>
      </c>
      <c r="B25" s="10" t="s">
        <v>31</v>
      </c>
      <c r="C25" s="10"/>
      <c r="D25" s="27">
        <v>85987</v>
      </c>
      <c r="E25" s="27">
        <v>423088</v>
      </c>
      <c r="F25" s="12">
        <f t="shared" si="0"/>
        <v>20.32366788942253</v>
      </c>
      <c r="G25" s="10"/>
    </row>
    <row r="26" spans="1:7" ht="27" customHeight="1">
      <c r="A26" s="9"/>
      <c r="B26" s="17" t="s">
        <v>33</v>
      </c>
      <c r="C26" s="18" t="s">
        <v>32</v>
      </c>
      <c r="D26" s="26"/>
      <c r="E26" s="26"/>
      <c r="F26" s="15" t="e">
        <f t="shared" si="0"/>
        <v>#DIV/0!</v>
      </c>
      <c r="G26" s="16"/>
    </row>
    <row r="27" spans="1:7" ht="27" customHeight="1">
      <c r="A27" s="9">
        <v>15</v>
      </c>
      <c r="B27" s="10" t="s">
        <v>21</v>
      </c>
      <c r="C27" s="10"/>
      <c r="D27" s="27">
        <f>'TW I'!D27+867+927+985+1003+1062+1112+260+445+511+328+326+241</f>
        <v>15712</v>
      </c>
      <c r="E27" s="27">
        <f>'TW I'!E27</f>
        <v>6346</v>
      </c>
      <c r="F27" s="12">
        <f t="shared" si="0"/>
        <v>247.589032461393</v>
      </c>
      <c r="G27" s="10"/>
    </row>
    <row r="28" spans="1:7" ht="27" customHeight="1">
      <c r="A28" s="13">
        <v>16</v>
      </c>
      <c r="B28" s="34" t="s">
        <v>36</v>
      </c>
      <c r="C28" s="35"/>
      <c r="D28" s="11">
        <v>6</v>
      </c>
      <c r="E28" s="11">
        <v>6</v>
      </c>
      <c r="F28" s="12">
        <f t="shared" si="0"/>
        <v>100</v>
      </c>
      <c r="G28" s="10"/>
    </row>
    <row r="29" spans="1:7" ht="27" customHeight="1">
      <c r="A29" s="13">
        <v>17</v>
      </c>
      <c r="B29" s="34" t="s">
        <v>35</v>
      </c>
      <c r="C29" s="35"/>
      <c r="D29" s="19">
        <v>4</v>
      </c>
      <c r="E29" s="19">
        <v>4</v>
      </c>
      <c r="F29" s="12">
        <f t="shared" si="0"/>
        <v>100</v>
      </c>
      <c r="G29" s="10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 t="shared" si="0"/>
        <v>99.4186046511628</v>
      </c>
      <c r="G30" s="10"/>
    </row>
    <row r="31" ht="18" customHeight="1"/>
    <row r="32" spans="5:7" ht="14.25" customHeight="1">
      <c r="E32" s="33" t="s">
        <v>43</v>
      </c>
      <c r="F32" s="30"/>
      <c r="G32" s="30"/>
    </row>
    <row r="33" spans="5:7" ht="14.25" customHeight="1">
      <c r="E33" s="30" t="s">
        <v>25</v>
      </c>
      <c r="F33" s="30"/>
      <c r="G33" s="30"/>
    </row>
    <row r="34" spans="5:7" ht="15" customHeight="1">
      <c r="E34" s="30" t="s">
        <v>44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2" t="s">
        <v>45</v>
      </c>
      <c r="F38" s="32"/>
      <c r="G38" s="32"/>
    </row>
    <row r="39" spans="5:7" ht="15" customHeight="1">
      <c r="E39" s="30" t="s">
        <v>46</v>
      </c>
      <c r="F39" s="30"/>
      <c r="G39" s="30"/>
    </row>
  </sheetData>
  <sheetProtection/>
  <mergeCells count="10">
    <mergeCell ref="A1:G1"/>
    <mergeCell ref="E39:G39"/>
    <mergeCell ref="E34:G34"/>
    <mergeCell ref="A2:G2"/>
    <mergeCell ref="E33:G33"/>
    <mergeCell ref="E32:G32"/>
    <mergeCell ref="E38:G38"/>
    <mergeCell ref="B9:C9"/>
    <mergeCell ref="B28:C28"/>
    <mergeCell ref="B29:C29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D19" sqref="D19:F1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7" max="7" width="14.57421875" style="0" customWidth="1"/>
  </cols>
  <sheetData>
    <row r="1" spans="1:7" ht="19.5" customHeight="1">
      <c r="A1" s="29" t="s">
        <v>38</v>
      </c>
      <c r="B1" s="29"/>
      <c r="C1" s="29"/>
      <c r="D1" s="29"/>
      <c r="E1" s="29"/>
      <c r="F1" s="29"/>
      <c r="G1" s="29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41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4">
        <v>18674</v>
      </c>
      <c r="E7" s="19">
        <v>28923</v>
      </c>
      <c r="F7" s="12">
        <f>D7/E7*100</f>
        <v>64.56453341631227</v>
      </c>
      <c r="G7" s="10"/>
    </row>
    <row r="8" spans="1:7" ht="27" customHeight="1">
      <c r="A8" s="9">
        <v>2</v>
      </c>
      <c r="B8" s="10" t="s">
        <v>5</v>
      </c>
      <c r="C8" s="10"/>
      <c r="D8" s="19">
        <v>3297</v>
      </c>
      <c r="E8" s="19">
        <v>5785</v>
      </c>
      <c r="F8" s="12">
        <f aca="true" t="shared" si="0" ref="F8:F30">D8/E8*100</f>
        <v>56.99222126188418</v>
      </c>
      <c r="G8" s="10"/>
    </row>
    <row r="9" spans="1:7" ht="27" customHeight="1">
      <c r="A9" s="13">
        <v>3</v>
      </c>
      <c r="B9" s="34" t="s">
        <v>34</v>
      </c>
      <c r="C9" s="35"/>
      <c r="D9" s="19">
        <v>19132</v>
      </c>
      <c r="E9" s="19">
        <v>26557</v>
      </c>
      <c r="F9" s="12">
        <f t="shared" si="0"/>
        <v>72.04126972173061</v>
      </c>
      <c r="G9" s="10"/>
    </row>
    <row r="10" spans="1:7" ht="27" customHeight="1">
      <c r="A10" s="9">
        <v>4</v>
      </c>
      <c r="B10" s="10" t="s">
        <v>6</v>
      </c>
      <c r="C10" s="10"/>
      <c r="D10" s="19">
        <v>18035</v>
      </c>
      <c r="E10" s="19">
        <v>26557</v>
      </c>
      <c r="F10" s="12">
        <f>D10/E10*100</f>
        <v>67.91053206310954</v>
      </c>
      <c r="G10" s="10"/>
    </row>
    <row r="11" spans="1:7" ht="27" customHeight="1">
      <c r="A11" s="9">
        <v>5</v>
      </c>
      <c r="B11" s="10" t="s">
        <v>7</v>
      </c>
      <c r="C11" s="10"/>
      <c r="D11" s="19">
        <v>2293</v>
      </c>
      <c r="E11" s="19">
        <v>3944</v>
      </c>
      <c r="F11" s="12">
        <f>D11/E11*100</f>
        <v>58.138945233265716</v>
      </c>
      <c r="G11" s="10"/>
    </row>
    <row r="12" spans="1:7" ht="27" customHeight="1">
      <c r="A12" s="9">
        <v>6</v>
      </c>
      <c r="B12" s="10" t="s">
        <v>8</v>
      </c>
      <c r="C12" s="10"/>
      <c r="D12" s="19">
        <v>18898</v>
      </c>
      <c r="E12" s="19">
        <v>26294</v>
      </c>
      <c r="F12" s="12">
        <f>D12/E12*100</f>
        <v>71.8719099414315</v>
      </c>
      <c r="G12" s="10"/>
    </row>
    <row r="13" spans="1:7" ht="27" customHeight="1">
      <c r="A13" s="9">
        <v>7</v>
      </c>
      <c r="B13" s="10" t="s">
        <v>9</v>
      </c>
      <c r="C13" s="10"/>
      <c r="D13" s="25">
        <v>306</v>
      </c>
      <c r="E13" s="20">
        <v>344</v>
      </c>
      <c r="F13" s="12">
        <f>D13/E13*100</f>
        <v>88.95348837209302</v>
      </c>
      <c r="G13" s="10"/>
    </row>
    <row r="14" spans="1:7" ht="27" customHeight="1">
      <c r="A14" s="9">
        <v>8</v>
      </c>
      <c r="B14" s="10" t="s">
        <v>10</v>
      </c>
      <c r="C14" s="10"/>
      <c r="D14" s="19">
        <v>45962</v>
      </c>
      <c r="E14" s="19">
        <v>103513</v>
      </c>
      <c r="F14" s="12">
        <f>D14/E14*100</f>
        <v>44.402152386656745</v>
      </c>
      <c r="G14" s="10"/>
    </row>
    <row r="15" spans="1:7" ht="27" customHeight="1">
      <c r="A15" s="9">
        <v>9</v>
      </c>
      <c r="B15" s="10" t="s">
        <v>11</v>
      </c>
      <c r="C15" s="10"/>
      <c r="D15" s="19">
        <v>88</v>
      </c>
      <c r="E15" s="19">
        <v>390</v>
      </c>
      <c r="F15" s="12">
        <f t="shared" si="0"/>
        <v>22.564102564102566</v>
      </c>
      <c r="G15" s="10"/>
    </row>
    <row r="16" spans="1:7" ht="27" customHeight="1">
      <c r="A16" s="9">
        <v>10</v>
      </c>
      <c r="B16" s="10" t="s">
        <v>12</v>
      </c>
      <c r="C16" s="10"/>
      <c r="D16" s="19">
        <v>87</v>
      </c>
      <c r="E16" s="19">
        <v>87</v>
      </c>
      <c r="F16" s="12">
        <f t="shared" si="0"/>
        <v>100</v>
      </c>
      <c r="G16" s="10"/>
    </row>
    <row r="17" spans="1:7" ht="27" customHeight="1">
      <c r="A17" s="9">
        <v>11</v>
      </c>
      <c r="B17" s="10" t="s">
        <v>13</v>
      </c>
      <c r="C17" s="10"/>
      <c r="D17" s="19">
        <v>6409</v>
      </c>
      <c r="E17" s="19">
        <v>27447</v>
      </c>
      <c r="F17" s="12">
        <f t="shared" si="0"/>
        <v>23.350457244871937</v>
      </c>
      <c r="G17" s="10"/>
    </row>
    <row r="18" spans="1:7" ht="27" customHeight="1">
      <c r="A18" s="9">
        <v>12</v>
      </c>
      <c r="B18" s="10" t="s">
        <v>14</v>
      </c>
      <c r="C18" s="10"/>
      <c r="D18" s="19">
        <v>209966</v>
      </c>
      <c r="E18" s="19">
        <v>301343</v>
      </c>
      <c r="F18" s="12">
        <f>D18/E18*100</f>
        <v>69.67674709550246</v>
      </c>
      <c r="G18" s="10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16"/>
    </row>
    <row r="20" spans="1:7" ht="27" customHeight="1">
      <c r="A20" s="9"/>
      <c r="B20" s="17" t="s">
        <v>16</v>
      </c>
      <c r="C20" s="18" t="s">
        <v>26</v>
      </c>
      <c r="D20" s="19">
        <v>9</v>
      </c>
      <c r="E20" s="20">
        <v>6</v>
      </c>
      <c r="F20" s="12">
        <f>D20/E20*2</f>
        <v>3</v>
      </c>
      <c r="G20" s="10"/>
    </row>
    <row r="21" spans="1:7" ht="27" customHeight="1">
      <c r="A21" s="9"/>
      <c r="B21" s="17" t="s">
        <v>17</v>
      </c>
      <c r="C21" s="18" t="s">
        <v>27</v>
      </c>
      <c r="D21" s="19">
        <v>1630</v>
      </c>
      <c r="E21" s="19">
        <v>12981</v>
      </c>
      <c r="F21" s="12">
        <f t="shared" si="0"/>
        <v>12.55681380479162</v>
      </c>
      <c r="G21" s="10"/>
    </row>
    <row r="22" spans="1:7" ht="27" customHeight="1">
      <c r="A22" s="9"/>
      <c r="B22" s="17" t="s">
        <v>18</v>
      </c>
      <c r="C22" s="18" t="s">
        <v>28</v>
      </c>
      <c r="D22" s="19">
        <v>621</v>
      </c>
      <c r="E22" s="19">
        <v>1655</v>
      </c>
      <c r="F22" s="12">
        <f t="shared" si="0"/>
        <v>37.522658610271904</v>
      </c>
      <c r="G22" s="10"/>
    </row>
    <row r="23" spans="1:7" ht="27" customHeight="1">
      <c r="A23" s="9"/>
      <c r="B23" s="17" t="s">
        <v>19</v>
      </c>
      <c r="C23" s="18" t="s">
        <v>29</v>
      </c>
      <c r="D23" s="19">
        <v>48</v>
      </c>
      <c r="E23" s="19">
        <v>48</v>
      </c>
      <c r="F23" s="12">
        <f t="shared" si="0"/>
        <v>100</v>
      </c>
      <c r="G23" s="10"/>
    </row>
    <row r="24" spans="1:7" ht="27" customHeight="1">
      <c r="A24" s="9"/>
      <c r="B24" s="17" t="s">
        <v>20</v>
      </c>
      <c r="C24" s="18" t="s">
        <v>30</v>
      </c>
      <c r="D24" s="19">
        <v>25587</v>
      </c>
      <c r="E24" s="19">
        <v>63573</v>
      </c>
      <c r="F24" s="12">
        <f t="shared" si="0"/>
        <v>40.24821858336086</v>
      </c>
      <c r="G24" s="10"/>
    </row>
    <row r="25" spans="1:7" ht="27" customHeight="1">
      <c r="A25" s="9">
        <v>14</v>
      </c>
      <c r="B25" s="10" t="s">
        <v>31</v>
      </c>
      <c r="C25" s="10"/>
      <c r="D25" s="27">
        <v>116180</v>
      </c>
      <c r="E25" s="27">
        <v>423008</v>
      </c>
      <c r="F25" s="12">
        <f t="shared" si="0"/>
        <v>27.465201603752178</v>
      </c>
      <c r="G25" s="10"/>
    </row>
    <row r="26" spans="1:7" ht="27" customHeight="1">
      <c r="A26" s="9"/>
      <c r="B26" s="17" t="s">
        <v>33</v>
      </c>
      <c r="C26" s="18" t="s">
        <v>32</v>
      </c>
      <c r="D26" s="28"/>
      <c r="E26" s="28"/>
      <c r="F26" s="15" t="e">
        <f t="shared" si="0"/>
        <v>#DIV/0!</v>
      </c>
      <c r="G26" s="16"/>
    </row>
    <row r="27" spans="1:7" ht="27" customHeight="1">
      <c r="A27" s="9">
        <v>15</v>
      </c>
      <c r="B27" s="10" t="s">
        <v>21</v>
      </c>
      <c r="C27" s="10"/>
      <c r="D27" s="27">
        <f>'TW II'!D27+994+963+989+1108+1049+1153+577+551+515+232+218+227</f>
        <v>24288</v>
      </c>
      <c r="E27" s="27">
        <f>'TW I'!E27</f>
        <v>6346</v>
      </c>
      <c r="F27" s="12">
        <f t="shared" si="0"/>
        <v>382.7292782855342</v>
      </c>
      <c r="G27" s="10"/>
    </row>
    <row r="28" spans="1:7" ht="27" customHeight="1">
      <c r="A28" s="13">
        <v>16</v>
      </c>
      <c r="B28" s="34" t="s">
        <v>36</v>
      </c>
      <c r="C28" s="35"/>
      <c r="D28" s="11">
        <v>6</v>
      </c>
      <c r="E28" s="11">
        <v>6</v>
      </c>
      <c r="F28" s="12">
        <f t="shared" si="0"/>
        <v>100</v>
      </c>
      <c r="G28" s="10"/>
    </row>
    <row r="29" spans="1:7" ht="27" customHeight="1">
      <c r="A29" s="13">
        <v>17</v>
      </c>
      <c r="B29" s="34" t="s">
        <v>35</v>
      </c>
      <c r="C29" s="35"/>
      <c r="D29" s="25">
        <v>14</v>
      </c>
      <c r="E29" s="19">
        <v>14</v>
      </c>
      <c r="F29" s="12">
        <f t="shared" si="0"/>
        <v>100</v>
      </c>
      <c r="G29" s="10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 t="shared" si="0"/>
        <v>99.4186046511628</v>
      </c>
      <c r="G30" s="10"/>
    </row>
    <row r="31" ht="18" customHeight="1"/>
    <row r="32" spans="5:7" ht="14.25" customHeight="1">
      <c r="E32" s="33" t="s">
        <v>43</v>
      </c>
      <c r="F32" s="30"/>
      <c r="G32" s="30"/>
    </row>
    <row r="33" spans="5:7" ht="14.25" customHeight="1">
      <c r="E33" s="30" t="s">
        <v>25</v>
      </c>
      <c r="F33" s="30"/>
      <c r="G33" s="30"/>
    </row>
    <row r="34" spans="5:7" ht="15" customHeight="1">
      <c r="E34" s="30" t="s">
        <v>44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2" t="s">
        <v>45</v>
      </c>
      <c r="F38" s="32"/>
      <c r="G38" s="32"/>
    </row>
    <row r="39" spans="5:7" ht="15" customHeight="1">
      <c r="E39" s="30" t="s">
        <v>46</v>
      </c>
      <c r="F39" s="30"/>
      <c r="G39" s="30"/>
    </row>
  </sheetData>
  <sheetProtection/>
  <mergeCells count="10">
    <mergeCell ref="E33:G33"/>
    <mergeCell ref="E34:G34"/>
    <mergeCell ref="E39:G39"/>
    <mergeCell ref="E38:G38"/>
    <mergeCell ref="A1:G1"/>
    <mergeCell ref="A2:G2"/>
    <mergeCell ref="B9:C9"/>
    <mergeCell ref="B28:C28"/>
    <mergeCell ref="B29:C29"/>
    <mergeCell ref="E32:G32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6">
      <selection activeCell="C22" sqref="C2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7" max="7" width="14.57421875" style="0" customWidth="1"/>
  </cols>
  <sheetData>
    <row r="1" spans="1:7" ht="19.5" customHeight="1">
      <c r="A1" s="29" t="s">
        <v>38</v>
      </c>
      <c r="B1" s="29"/>
      <c r="C1" s="29"/>
      <c r="D1" s="29"/>
      <c r="E1" s="29"/>
      <c r="F1" s="29"/>
      <c r="G1" s="29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4">
        <v>26298</v>
      </c>
      <c r="E7" s="19">
        <v>28923</v>
      </c>
      <c r="F7" s="12">
        <f>D7/E7*100</f>
        <v>90.92417798983507</v>
      </c>
      <c r="G7" s="10"/>
    </row>
    <row r="8" spans="1:7" ht="27" customHeight="1">
      <c r="A8" s="9">
        <v>2</v>
      </c>
      <c r="B8" s="10" t="s">
        <v>5</v>
      </c>
      <c r="C8" s="10"/>
      <c r="D8" s="19">
        <v>4370</v>
      </c>
      <c r="E8" s="19">
        <v>5785</v>
      </c>
      <c r="F8" s="12">
        <f aca="true" t="shared" si="0" ref="F8:F30">D8/E8*100</f>
        <v>75.54019014693172</v>
      </c>
      <c r="G8" s="10"/>
    </row>
    <row r="9" spans="1:7" ht="27" customHeight="1">
      <c r="A9" s="13">
        <v>3</v>
      </c>
      <c r="B9" s="34" t="s">
        <v>34</v>
      </c>
      <c r="C9" s="35"/>
      <c r="D9" s="19">
        <v>25683</v>
      </c>
      <c r="E9" s="19">
        <v>26557</v>
      </c>
      <c r="F9" s="12">
        <f t="shared" si="0"/>
        <v>96.70896562111683</v>
      </c>
      <c r="G9" s="10"/>
    </row>
    <row r="10" spans="1:7" ht="27" customHeight="1">
      <c r="A10" s="9">
        <v>4</v>
      </c>
      <c r="B10" s="10" t="s">
        <v>6</v>
      </c>
      <c r="C10" s="10"/>
      <c r="D10" s="19">
        <v>24562</v>
      </c>
      <c r="E10" s="19">
        <v>26557</v>
      </c>
      <c r="F10" s="12">
        <f>D10/E10*100</f>
        <v>92.48785630907106</v>
      </c>
      <c r="G10" s="10"/>
    </row>
    <row r="11" spans="1:7" ht="27" customHeight="1">
      <c r="A11" s="9">
        <v>5</v>
      </c>
      <c r="B11" s="10" t="s">
        <v>7</v>
      </c>
      <c r="C11" s="10"/>
      <c r="D11" s="19">
        <v>2964</v>
      </c>
      <c r="E11" s="19">
        <v>3944</v>
      </c>
      <c r="F11" s="12">
        <f>D11/E11*100</f>
        <v>75.15212981744422</v>
      </c>
      <c r="G11" s="10"/>
    </row>
    <row r="12" spans="1:7" ht="27" customHeight="1">
      <c r="A12" s="9">
        <v>6</v>
      </c>
      <c r="B12" s="10" t="s">
        <v>8</v>
      </c>
      <c r="C12" s="10"/>
      <c r="D12" s="19">
        <v>24369</v>
      </c>
      <c r="E12" s="19">
        <v>26294</v>
      </c>
      <c r="F12" s="12">
        <f>D12/E12*100</f>
        <v>92.67893816079714</v>
      </c>
      <c r="G12" s="10"/>
    </row>
    <row r="13" spans="1:7" ht="27" customHeight="1">
      <c r="A13" s="9">
        <v>7</v>
      </c>
      <c r="B13" s="10" t="s">
        <v>9</v>
      </c>
      <c r="C13" s="10"/>
      <c r="D13" s="25">
        <v>340</v>
      </c>
      <c r="E13" s="20">
        <v>344</v>
      </c>
      <c r="F13" s="12">
        <f>D13/E13*100</f>
        <v>98.83720930232558</v>
      </c>
      <c r="G13" s="10"/>
    </row>
    <row r="14" spans="1:7" ht="27" customHeight="1">
      <c r="A14" s="9">
        <v>8</v>
      </c>
      <c r="B14" s="10" t="s">
        <v>10</v>
      </c>
      <c r="C14" s="10"/>
      <c r="D14" s="19">
        <v>64394</v>
      </c>
      <c r="E14" s="19">
        <v>103513</v>
      </c>
      <c r="F14" s="12">
        <f>D14/E14*100</f>
        <v>62.208611478751465</v>
      </c>
      <c r="G14" s="10"/>
    </row>
    <row r="15" spans="1:7" ht="27" customHeight="1">
      <c r="A15" s="9">
        <v>9</v>
      </c>
      <c r="B15" s="10" t="s">
        <v>11</v>
      </c>
      <c r="C15" s="10"/>
      <c r="D15" s="19">
        <v>109</v>
      </c>
      <c r="E15" s="19">
        <v>390</v>
      </c>
      <c r="F15" s="12">
        <f t="shared" si="0"/>
        <v>27.94871794871795</v>
      </c>
      <c r="G15" s="10"/>
    </row>
    <row r="16" spans="1:7" ht="27" customHeight="1">
      <c r="A16" s="9">
        <v>10</v>
      </c>
      <c r="B16" s="10" t="s">
        <v>12</v>
      </c>
      <c r="C16" s="10"/>
      <c r="D16" s="19">
        <v>131</v>
      </c>
      <c r="E16" s="19">
        <v>131</v>
      </c>
      <c r="F16" s="12">
        <f t="shared" si="0"/>
        <v>100</v>
      </c>
      <c r="G16" s="10"/>
    </row>
    <row r="17" spans="1:7" ht="27" customHeight="1">
      <c r="A17" s="9">
        <v>11</v>
      </c>
      <c r="B17" s="10" t="s">
        <v>13</v>
      </c>
      <c r="C17" s="10"/>
      <c r="D17" s="19">
        <v>27392</v>
      </c>
      <c r="E17" s="19">
        <v>27447</v>
      </c>
      <c r="F17" s="12">
        <f t="shared" si="0"/>
        <v>99.79961380114403</v>
      </c>
      <c r="G17" s="10"/>
    </row>
    <row r="18" spans="1:7" ht="27" customHeight="1">
      <c r="A18" s="9">
        <v>12</v>
      </c>
      <c r="B18" s="10" t="s">
        <v>14</v>
      </c>
      <c r="C18" s="10"/>
      <c r="D18" s="19">
        <v>223409</v>
      </c>
      <c r="E18" s="19">
        <v>301343</v>
      </c>
      <c r="F18" s="12">
        <f>D18/E18*100</f>
        <v>74.13777655362826</v>
      </c>
      <c r="G18" s="10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16"/>
    </row>
    <row r="20" spans="1:7" ht="27" customHeight="1">
      <c r="A20" s="9"/>
      <c r="B20" s="17" t="s">
        <v>16</v>
      </c>
      <c r="C20" s="18" t="s">
        <v>26</v>
      </c>
      <c r="D20" s="19">
        <v>9</v>
      </c>
      <c r="E20" s="20">
        <v>6</v>
      </c>
      <c r="F20" s="12">
        <f>D20/E20*2</f>
        <v>3</v>
      </c>
      <c r="G20" s="10"/>
    </row>
    <row r="21" spans="1:7" ht="27" customHeight="1">
      <c r="A21" s="9"/>
      <c r="B21" s="17" t="s">
        <v>17</v>
      </c>
      <c r="C21" s="18" t="s">
        <v>27</v>
      </c>
      <c r="D21" s="19">
        <v>2159</v>
      </c>
      <c r="E21" s="19">
        <v>12981</v>
      </c>
      <c r="F21" s="12">
        <f t="shared" si="0"/>
        <v>16.63200061628534</v>
      </c>
      <c r="G21" s="10"/>
    </row>
    <row r="22" spans="1:7" ht="27" customHeight="1">
      <c r="A22" s="9"/>
      <c r="B22" s="17" t="s">
        <v>18</v>
      </c>
      <c r="C22" s="18" t="s">
        <v>28</v>
      </c>
      <c r="D22" s="19">
        <v>818</v>
      </c>
      <c r="E22" s="19">
        <v>1655</v>
      </c>
      <c r="F22" s="12">
        <f t="shared" si="0"/>
        <v>49.42598187311179</v>
      </c>
      <c r="G22" s="10"/>
    </row>
    <row r="23" spans="1:7" ht="27" customHeight="1">
      <c r="A23" s="9"/>
      <c r="B23" s="17" t="s">
        <v>19</v>
      </c>
      <c r="C23" s="18" t="s">
        <v>29</v>
      </c>
      <c r="D23" s="19">
        <v>63</v>
      </c>
      <c r="E23" s="19">
        <v>63</v>
      </c>
      <c r="F23" s="12">
        <f t="shared" si="0"/>
        <v>100</v>
      </c>
      <c r="G23" s="10"/>
    </row>
    <row r="24" spans="1:7" ht="27" customHeight="1">
      <c r="A24" s="9"/>
      <c r="B24" s="17" t="s">
        <v>20</v>
      </c>
      <c r="C24" s="18" t="s">
        <v>30</v>
      </c>
      <c r="D24" s="19">
        <v>37654</v>
      </c>
      <c r="E24" s="19">
        <v>63573</v>
      </c>
      <c r="F24" s="12">
        <f t="shared" si="0"/>
        <v>59.229547134789925</v>
      </c>
      <c r="G24" s="10"/>
    </row>
    <row r="25" spans="1:7" ht="27" customHeight="1">
      <c r="A25" s="9">
        <v>14</v>
      </c>
      <c r="B25" s="10" t="s">
        <v>31</v>
      </c>
      <c r="C25" s="10"/>
      <c r="D25" s="27">
        <v>144364</v>
      </c>
      <c r="E25" s="27">
        <v>423088</v>
      </c>
      <c r="F25" s="12">
        <f t="shared" si="0"/>
        <v>34.12150663691714</v>
      </c>
      <c r="G25" s="10"/>
    </row>
    <row r="26" spans="1:7" ht="27" customHeight="1">
      <c r="A26" s="9"/>
      <c r="B26" s="17" t="s">
        <v>33</v>
      </c>
      <c r="C26" s="18" t="s">
        <v>32</v>
      </c>
      <c r="D26" s="26"/>
      <c r="E26" s="26"/>
      <c r="F26" s="15" t="e">
        <f t="shared" si="0"/>
        <v>#DIV/0!</v>
      </c>
      <c r="G26" s="16"/>
    </row>
    <row r="27" spans="1:7" ht="27" customHeight="1">
      <c r="A27" s="9">
        <v>15</v>
      </c>
      <c r="B27" s="10" t="s">
        <v>21</v>
      </c>
      <c r="C27" s="10"/>
      <c r="D27" s="27">
        <f>'SPM kab Kediri 2011 per 21 mare'!D27+1019+1036+1004+1289+1295+1305+522+570+557+249+225+239</f>
        <v>33598</v>
      </c>
      <c r="E27" s="27">
        <f>'TW I'!E27</f>
        <v>6346</v>
      </c>
      <c r="F27" s="12">
        <f t="shared" si="0"/>
        <v>529.4358651118815</v>
      </c>
      <c r="G27" s="10"/>
    </row>
    <row r="28" spans="1:7" ht="27" customHeight="1">
      <c r="A28" s="13">
        <v>16</v>
      </c>
      <c r="B28" s="34" t="s">
        <v>36</v>
      </c>
      <c r="C28" s="35"/>
      <c r="D28" s="11">
        <v>6</v>
      </c>
      <c r="E28" s="11">
        <v>6</v>
      </c>
      <c r="F28" s="12">
        <f t="shared" si="0"/>
        <v>100</v>
      </c>
      <c r="G28" s="10"/>
    </row>
    <row r="29" spans="1:7" ht="27" customHeight="1">
      <c r="A29" s="13">
        <v>17</v>
      </c>
      <c r="B29" s="34" t="s">
        <v>35</v>
      </c>
      <c r="C29" s="35"/>
      <c r="D29" s="25">
        <v>16</v>
      </c>
      <c r="E29" s="19">
        <v>16</v>
      </c>
      <c r="F29" s="12">
        <f t="shared" si="0"/>
        <v>100</v>
      </c>
      <c r="G29" s="10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 t="shared" si="0"/>
        <v>99.4186046511628</v>
      </c>
      <c r="G30" s="10"/>
    </row>
    <row r="31" ht="18" customHeight="1"/>
    <row r="32" spans="5:7" ht="14.25" customHeight="1">
      <c r="E32" s="33" t="s">
        <v>43</v>
      </c>
      <c r="F32" s="30"/>
      <c r="G32" s="30"/>
    </row>
    <row r="33" spans="5:7" ht="14.25" customHeight="1">
      <c r="E33" s="30" t="s">
        <v>25</v>
      </c>
      <c r="F33" s="30"/>
      <c r="G33" s="30"/>
    </row>
    <row r="34" spans="5:7" ht="15" customHeight="1">
      <c r="E34" s="30" t="s">
        <v>44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2" t="s">
        <v>45</v>
      </c>
      <c r="F38" s="32"/>
      <c r="G38" s="32"/>
    </row>
    <row r="39" spans="5:7" ht="15" customHeight="1">
      <c r="E39" s="30" t="s">
        <v>46</v>
      </c>
      <c r="F39" s="30"/>
      <c r="G39" s="30"/>
    </row>
  </sheetData>
  <sheetProtection/>
  <mergeCells count="10">
    <mergeCell ref="E34:G34"/>
    <mergeCell ref="E39:G39"/>
    <mergeCell ref="E32:G32"/>
    <mergeCell ref="E38:G38"/>
    <mergeCell ref="A1:G1"/>
    <mergeCell ref="A2:G2"/>
    <mergeCell ref="B9:C9"/>
    <mergeCell ref="B28:C28"/>
    <mergeCell ref="B29:C29"/>
    <mergeCell ref="E33:G33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2012-03-21T07:10:50Z</cp:lastPrinted>
  <dcterms:created xsi:type="dcterms:W3CDTF">2009-02-26T02:42:51Z</dcterms:created>
  <dcterms:modified xsi:type="dcterms:W3CDTF">2012-03-22T04:22:10Z</dcterms:modified>
  <cp:category/>
  <cp:version/>
  <cp:contentType/>
  <cp:contentStatus/>
</cp:coreProperties>
</file>