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B 3" sheetId="1" r:id="rId1"/>
  </sheets>
  <externalReferences>
    <externalReference r:id="rId4"/>
    <externalReference r:id="rId5"/>
  </externalReferences>
  <definedNames>
    <definedName name="_xlnm.Print_Area" localSheetId="0">'TB 3'!$A$1:$G$39</definedName>
  </definedNames>
  <calcPr fullCalcOnLoad="1"/>
</workbook>
</file>

<file path=xl/sharedStrings.xml><?xml version="1.0" encoding="utf-8"?>
<sst xmlns="http://schemas.openxmlformats.org/spreadsheetml/2006/main" count="43" uniqueCount="43">
  <si>
    <t>NO</t>
  </si>
  <si>
    <t>NAMA INDIKATOR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</si>
  <si>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</si>
  <si>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</si>
  <si>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</si>
  <si>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</si>
  <si>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</si>
  <si>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</si>
  <si>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</si>
  <si>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</si>
  <si>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</si>
  <si>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</si>
  <si>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</si>
  <si>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</si>
  <si>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</si>
  <si>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AFP rate per 100.000 penduduk &lt; 15 tahun</t>
  </si>
  <si>
    <t>b.</t>
  </si>
  <si>
    <t>c.</t>
  </si>
  <si>
    <t>Penemuan pasien baru BTA positif</t>
  </si>
  <si>
    <t>Penemuan DBD yang ditangani</t>
  </si>
  <si>
    <t>Penemuan penderita diare</t>
  </si>
  <si>
    <t>d.</t>
  </si>
  <si>
    <t>e.</t>
  </si>
  <si>
    <t>Cakupan pelayanan kesehatan dasar pasien masyarakat miskin</t>
  </si>
  <si>
    <t>Cakupan pelayanan kesehatan rujukan pasien masyarakat miskin</t>
  </si>
  <si>
    <t>Cakupan desa siaga aktif</t>
  </si>
  <si>
    <t>(A)/(B)        ( %)</t>
  </si>
  <si>
    <t xml:space="preserve">Penemuan penderita Pneumonia balita </t>
  </si>
  <si>
    <t xml:space="preserve">KEPALA DINAS KESEHATAN </t>
  </si>
  <si>
    <t>A.</t>
  </si>
  <si>
    <t>Cakupan kunjungan pelayanan kesehatan dasar bagi maskin</t>
  </si>
  <si>
    <t>INDIKATOR KINERJA SPM TAHUN 2011</t>
  </si>
  <si>
    <t>PEMBILANG</t>
  </si>
  <si>
    <t>PENYEBUT</t>
  </si>
  <si>
    <t>Cakupan pelayanan gawat darurat level 1 yang harus diberikan sarana kesehatan (RS) di Kab/Kota</t>
  </si>
  <si>
    <t>Cakupan desa/kelurahan mengalami KLB yang dilakukan penyelidikan epidemiologi &lt; 24 jam</t>
  </si>
  <si>
    <t>Cakupan pertolongan persalinan oleh tenaga kesehatan yang memiliki kompetensi kebidanan</t>
  </si>
  <si>
    <t>KETERANGAN</t>
  </si>
  <si>
    <t>DINKES KAB : SAMPANG</t>
  </si>
  <si>
    <t>KABUPATEN SAMPANG</t>
  </si>
  <si>
    <t>dr. FIRMAN PRIA ABADI, MM</t>
  </si>
  <si>
    <t>NIP. 19580713 198803 1 008</t>
  </si>
  <si>
    <t>TRIWULAN     : 3</t>
  </si>
</sst>
</file>

<file path=xl/styles.xml><?xml version="1.0" encoding="utf-8"?>
<styleSheet xmlns="http://schemas.openxmlformats.org/spreadsheetml/2006/main">
  <numFmts count="2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_(* #,##0_);_(* \(#,##0\);_(* &quot;-&quot;??_);_(@_)"/>
    <numFmt numFmtId="180" formatCode="0.0"/>
    <numFmt numFmtId="181" formatCode="_(* #,##0.0_);_(* \(#,##0.0\);_(* &quot;-&quot;?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8" fillId="0" borderId="10" xfId="0" applyNumberFormat="1" applyFont="1" applyBorder="1" applyAlignment="1">
      <alignment horizontal="center"/>
    </xf>
    <xf numFmtId="179" fontId="0" fillId="0" borderId="13" xfId="42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9" fontId="0" fillId="0" borderId="10" xfId="42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9" fontId="0" fillId="24" borderId="13" xfId="42" applyNumberFormat="1" applyFont="1" applyFill="1" applyBorder="1" applyAlignment="1">
      <alignment horizontal="center"/>
    </xf>
    <xf numFmtId="2" fontId="8" fillId="24" borderId="13" xfId="0" applyNumberFormat="1" applyFont="1" applyFill="1" applyBorder="1" applyAlignment="1">
      <alignment horizontal="center"/>
    </xf>
    <xf numFmtId="0" fontId="0" fillId="24" borderId="13" xfId="0" applyFont="1" applyFill="1" applyBorder="1" applyAlignment="1">
      <alignment/>
    </xf>
    <xf numFmtId="0" fontId="0" fillId="24" borderId="13" xfId="0" applyFont="1" applyFill="1" applyBorder="1" applyAlignment="1">
      <alignment horizontal="center"/>
    </xf>
    <xf numFmtId="179" fontId="0" fillId="0" borderId="13" xfId="42" applyNumberFormat="1" applyFont="1" applyFill="1" applyBorder="1" applyAlignment="1">
      <alignment horizontal="center"/>
    </xf>
    <xf numFmtId="179" fontId="0" fillId="0" borderId="13" xfId="42" applyNumberFormat="1" applyFont="1" applyBorder="1" applyAlignment="1">
      <alignment horizontal="center"/>
    </xf>
    <xf numFmtId="179" fontId="0" fillId="0" borderId="10" xfId="42" applyNumberFormat="1" applyFont="1" applyBorder="1" applyAlignment="1">
      <alignment horizontal="center"/>
    </xf>
    <xf numFmtId="179" fontId="0" fillId="24" borderId="13" xfId="42" applyNumberFormat="1" applyFont="1" applyFill="1" applyBorder="1" applyAlignment="1">
      <alignment horizontal="center"/>
    </xf>
    <xf numFmtId="179" fontId="0" fillId="25" borderId="13" xfId="4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m'pervariabelpusk'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M%20TW1%202011%20SAMPA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4"/>
      <sheetName val="Bumil risti ditangani"/>
      <sheetName val="PN"/>
      <sheetName val="nifas"/>
      <sheetName val="neo risti ditangani"/>
      <sheetName val="kunj bayi paripurna"/>
      <sheetName val="cak ds UCI"/>
      <sheetName val="kunj blita apras"/>
      <sheetName val="cak.pemb.MP-ASI"/>
      <sheetName val="cak.bal.gizi brkdirawat"/>
      <sheetName val="cak.penjaringan anak sd"/>
      <sheetName val="cak.pst kb aktif"/>
      <sheetName val="AFP"/>
      <sheetName val="pneumonia balita"/>
      <sheetName val="tb bta+"/>
      <sheetName val="DBD"/>
      <sheetName val="DIARE"/>
      <sheetName val="cak.yankes dsr miskin"/>
      <sheetName val="cak.yankes rujukan maskin"/>
      <sheetName val="cak.ds klb dilak.peny.epid"/>
      <sheetName val="cak.ds siaga aktif"/>
    </sheetNames>
    <sheetDataSet>
      <sheetData sheetId="8">
        <row r="28">
          <cell r="F28">
            <v>29252.02875</v>
          </cell>
        </row>
      </sheetData>
      <sheetData sheetId="16">
        <row r="33">
          <cell r="E33">
            <v>37718.4024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B I"/>
      <sheetName val="dg target"/>
    </sheetNames>
    <sheetDataSet>
      <sheetData sheetId="0">
        <row r="20">
          <cell r="H20">
            <v>250917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75" zoomScaleNormal="75" zoomScaleSheetLayoutView="100" zoomScalePageLayoutView="0" workbookViewId="0" topLeftCell="A1">
      <selection activeCell="H13" sqref="H1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79.140625" style="0" customWidth="1"/>
    <col min="4" max="4" width="11.8515625" style="0" customWidth="1"/>
    <col min="5" max="5" width="12.28125" style="0" customWidth="1"/>
    <col min="6" max="6" width="8.8515625" style="15" customWidth="1"/>
    <col min="7" max="7" width="11.140625" style="0" customWidth="1"/>
  </cols>
  <sheetData>
    <row r="1" spans="1:7" ht="19.5" customHeight="1">
      <c r="A1" s="35" t="s">
        <v>31</v>
      </c>
      <c r="B1" s="35"/>
      <c r="C1" s="35"/>
      <c r="D1" s="35"/>
      <c r="E1" s="35"/>
      <c r="F1" s="35"/>
      <c r="G1" s="35"/>
    </row>
    <row r="2" spans="1:7" ht="13.5" customHeight="1">
      <c r="A2" s="37"/>
      <c r="B2" s="37"/>
      <c r="C2" s="37"/>
      <c r="D2" s="37"/>
      <c r="E2" s="37"/>
      <c r="F2" s="37"/>
      <c r="G2" s="37"/>
    </row>
    <row r="3" spans="1:7" ht="18">
      <c r="A3" s="3" t="s">
        <v>38</v>
      </c>
      <c r="B3" s="2"/>
      <c r="C3" s="2"/>
      <c r="D3" s="2"/>
      <c r="E3" s="2"/>
      <c r="F3" s="12"/>
      <c r="G3" s="2"/>
    </row>
    <row r="4" spans="1:7" ht="18">
      <c r="A4" s="3" t="s">
        <v>42</v>
      </c>
      <c r="B4" s="2"/>
      <c r="C4" s="2"/>
      <c r="D4" s="2"/>
      <c r="E4" s="2"/>
      <c r="F4" s="12"/>
      <c r="G4" s="2"/>
    </row>
    <row r="5" spans="1:7" ht="13.5" customHeight="1">
      <c r="A5" s="2"/>
      <c r="B5" s="2"/>
      <c r="C5" s="2"/>
      <c r="D5" s="2"/>
      <c r="E5" s="2"/>
      <c r="F5" s="12"/>
      <c r="G5" s="2"/>
    </row>
    <row r="6" spans="1:7" ht="25.5">
      <c r="A6" s="4" t="s">
        <v>0</v>
      </c>
      <c r="B6" s="5"/>
      <c r="C6" s="6" t="s">
        <v>1</v>
      </c>
      <c r="D6" s="4" t="s">
        <v>32</v>
      </c>
      <c r="E6" s="4" t="s">
        <v>33</v>
      </c>
      <c r="F6" s="13" t="s">
        <v>26</v>
      </c>
      <c r="G6" s="7" t="s">
        <v>37</v>
      </c>
    </row>
    <row r="7" spans="1:7" ht="15" customHeight="1">
      <c r="A7" s="8">
        <v>1</v>
      </c>
      <c r="B7" s="9" t="s">
        <v>2</v>
      </c>
      <c r="C7" s="9"/>
      <c r="D7" s="20">
        <v>11317</v>
      </c>
      <c r="E7" s="30">
        <v>19790</v>
      </c>
      <c r="F7" s="14">
        <f aca="true" t="shared" si="0" ref="F7:F18">D7/E7*100</f>
        <v>57.18544719555331</v>
      </c>
      <c r="G7" s="22"/>
    </row>
    <row r="8" spans="1:7" ht="15" customHeight="1">
      <c r="A8" s="8">
        <v>2</v>
      </c>
      <c r="B8" s="9" t="s">
        <v>3</v>
      </c>
      <c r="C8" s="9"/>
      <c r="D8" s="20">
        <v>1983</v>
      </c>
      <c r="E8" s="30">
        <v>3958</v>
      </c>
      <c r="F8" s="14">
        <f t="shared" si="0"/>
        <v>50.1010611419909</v>
      </c>
      <c r="G8" s="22"/>
    </row>
    <row r="9" spans="1:7" ht="15" customHeight="1">
      <c r="A9" s="17">
        <v>3</v>
      </c>
      <c r="B9" s="18" t="s">
        <v>36</v>
      </c>
      <c r="C9" s="18"/>
      <c r="D9" s="23">
        <v>12523</v>
      </c>
      <c r="E9" s="31">
        <v>18172</v>
      </c>
      <c r="F9" s="19">
        <f t="shared" si="0"/>
        <v>68.91371340523882</v>
      </c>
      <c r="G9" s="24"/>
    </row>
    <row r="10" spans="1:7" ht="15" customHeight="1">
      <c r="A10" s="8">
        <v>4</v>
      </c>
      <c r="B10" s="9" t="s">
        <v>4</v>
      </c>
      <c r="C10" s="9"/>
      <c r="D10" s="20">
        <v>12950</v>
      </c>
      <c r="E10" s="30">
        <v>18172</v>
      </c>
      <c r="F10" s="14">
        <f t="shared" si="0"/>
        <v>71.26348228043143</v>
      </c>
      <c r="G10" s="22"/>
    </row>
    <row r="11" spans="1:7" ht="15" customHeight="1">
      <c r="A11" s="8">
        <v>5</v>
      </c>
      <c r="B11" s="9" t="s">
        <v>5</v>
      </c>
      <c r="C11" s="9"/>
      <c r="D11" s="20">
        <v>1170</v>
      </c>
      <c r="E11" s="30">
        <v>2669</v>
      </c>
      <c r="F11" s="14">
        <f t="shared" si="0"/>
        <v>43.83664293742975</v>
      </c>
      <c r="G11" s="22"/>
    </row>
    <row r="12" spans="1:7" ht="15" customHeight="1">
      <c r="A12" s="8">
        <v>6</v>
      </c>
      <c r="B12" s="9" t="s">
        <v>6</v>
      </c>
      <c r="C12" s="9"/>
      <c r="D12" s="20">
        <v>12547</v>
      </c>
      <c r="E12" s="30">
        <v>13335.999999999998</v>
      </c>
      <c r="F12" s="14">
        <f t="shared" si="0"/>
        <v>94.08368326334734</v>
      </c>
      <c r="G12" s="22"/>
    </row>
    <row r="13" spans="1:7" ht="15" customHeight="1">
      <c r="A13" s="8">
        <v>7</v>
      </c>
      <c r="B13" s="9" t="s">
        <v>7</v>
      </c>
      <c r="C13" s="9"/>
      <c r="D13" s="20">
        <v>15</v>
      </c>
      <c r="E13" s="30">
        <v>186</v>
      </c>
      <c r="F13" s="14">
        <f t="shared" si="0"/>
        <v>8.064516129032258</v>
      </c>
      <c r="G13" s="22"/>
    </row>
    <row r="14" spans="1:7" ht="15" customHeight="1">
      <c r="A14" s="8">
        <v>8</v>
      </c>
      <c r="B14" s="9" t="s">
        <v>8</v>
      </c>
      <c r="C14" s="9"/>
      <c r="D14" s="20">
        <v>30244</v>
      </c>
      <c r="E14" s="30">
        <v>61740.000000000015</v>
      </c>
      <c r="F14" s="14">
        <f t="shared" si="0"/>
        <v>48.98607061872367</v>
      </c>
      <c r="G14" s="22"/>
    </row>
    <row r="15" spans="1:7" ht="15" customHeight="1">
      <c r="A15" s="8">
        <v>9</v>
      </c>
      <c r="B15" s="9" t="s">
        <v>9</v>
      </c>
      <c r="C15" s="9"/>
      <c r="D15" s="29">
        <v>133</v>
      </c>
      <c r="E15" s="30">
        <f>'[1]cak.pemb.MP-ASI'!$F$28</f>
        <v>29252.02875</v>
      </c>
      <c r="F15" s="14">
        <f t="shared" si="0"/>
        <v>0.4546693193031953</v>
      </c>
      <c r="G15" s="22"/>
    </row>
    <row r="16" spans="1:7" ht="15" customHeight="1">
      <c r="A16" s="8">
        <v>10</v>
      </c>
      <c r="B16" s="9" t="s">
        <v>10</v>
      </c>
      <c r="C16" s="9"/>
      <c r="D16" s="29">
        <v>5</v>
      </c>
      <c r="E16" s="30">
        <f>D16</f>
        <v>5</v>
      </c>
      <c r="F16" s="14">
        <f t="shared" si="0"/>
        <v>100</v>
      </c>
      <c r="G16" s="22"/>
    </row>
    <row r="17" spans="1:7" ht="15" customHeight="1">
      <c r="A17" s="8">
        <v>11</v>
      </c>
      <c r="B17" s="9" t="s">
        <v>11</v>
      </c>
      <c r="C17" s="9"/>
      <c r="D17" s="20"/>
      <c r="E17" s="30"/>
      <c r="F17" s="14" t="e">
        <f t="shared" si="0"/>
        <v>#DIV/0!</v>
      </c>
      <c r="G17" s="22"/>
    </row>
    <row r="18" spans="1:7" ht="15" customHeight="1">
      <c r="A18" s="8">
        <v>12</v>
      </c>
      <c r="B18" s="9" t="s">
        <v>12</v>
      </c>
      <c r="C18" s="9"/>
      <c r="D18" s="20">
        <v>137855</v>
      </c>
      <c r="E18" s="30">
        <v>469661</v>
      </c>
      <c r="F18" s="14">
        <f t="shared" si="0"/>
        <v>29.352021990329195</v>
      </c>
      <c r="G18" s="22"/>
    </row>
    <row r="19" spans="1:7" ht="15" customHeight="1">
      <c r="A19" s="8">
        <v>13</v>
      </c>
      <c r="B19" s="9" t="s">
        <v>13</v>
      </c>
      <c r="C19" s="9"/>
      <c r="D19" s="25"/>
      <c r="E19" s="32"/>
      <c r="F19" s="26"/>
      <c r="G19" s="28"/>
    </row>
    <row r="20" spans="1:7" ht="15" customHeight="1">
      <c r="A20" s="8"/>
      <c r="B20" s="11" t="s">
        <v>14</v>
      </c>
      <c r="C20" s="10" t="s">
        <v>15</v>
      </c>
      <c r="D20" s="20">
        <v>0</v>
      </c>
      <c r="E20" s="30">
        <f>2/100000*'[2]TB I'!$H$20</f>
        <v>5.01834</v>
      </c>
      <c r="F20" s="14">
        <f>D20/E20*2</f>
        <v>0</v>
      </c>
      <c r="G20" s="22"/>
    </row>
    <row r="21" spans="1:7" ht="15" customHeight="1">
      <c r="A21" s="8"/>
      <c r="B21" s="11" t="s">
        <v>16</v>
      </c>
      <c r="C21" s="10" t="s">
        <v>27</v>
      </c>
      <c r="D21" s="20">
        <v>215</v>
      </c>
      <c r="E21" s="30">
        <v>7507.600000000002</v>
      </c>
      <c r="F21" s="14">
        <f>D21/E21*100</f>
        <v>2.8637647184186683</v>
      </c>
      <c r="G21" s="22"/>
    </row>
    <row r="22" spans="1:7" ht="15" customHeight="1">
      <c r="A22" s="8"/>
      <c r="B22" s="11" t="s">
        <v>17</v>
      </c>
      <c r="C22" s="10" t="s">
        <v>18</v>
      </c>
      <c r="D22" s="20">
        <v>117</v>
      </c>
      <c r="E22" s="30">
        <v>954.10616</v>
      </c>
      <c r="F22" s="14">
        <f>D22/E22*100</f>
        <v>12.262786354927211</v>
      </c>
      <c r="G22" s="22"/>
    </row>
    <row r="23" spans="1:7" ht="15" customHeight="1">
      <c r="A23" s="8"/>
      <c r="B23" s="11" t="s">
        <v>21</v>
      </c>
      <c r="C23" s="10" t="s">
        <v>19</v>
      </c>
      <c r="D23" s="20">
        <v>45</v>
      </c>
      <c r="E23" s="30">
        <f>D23</f>
        <v>45</v>
      </c>
      <c r="F23" s="14">
        <f>D23/E23*100</f>
        <v>100</v>
      </c>
      <c r="G23" s="22"/>
    </row>
    <row r="24" spans="1:7" ht="15" customHeight="1">
      <c r="A24" s="8"/>
      <c r="B24" s="11" t="s">
        <v>22</v>
      </c>
      <c r="C24" s="10" t="s">
        <v>20</v>
      </c>
      <c r="D24" s="20">
        <v>5528</v>
      </c>
      <c r="E24" s="33">
        <f>'[1]DIARE'!$E$33</f>
        <v>37718.4024</v>
      </c>
      <c r="F24" s="14">
        <f>D24/E24*100</f>
        <v>14.655975991178249</v>
      </c>
      <c r="G24" s="22"/>
    </row>
    <row r="25" spans="1:7" ht="15" customHeight="1">
      <c r="A25" s="8">
        <v>14</v>
      </c>
      <c r="B25" s="9" t="s">
        <v>23</v>
      </c>
      <c r="C25" s="9"/>
      <c r="D25" s="29">
        <v>16575</v>
      </c>
      <c r="E25" s="30">
        <v>93369</v>
      </c>
      <c r="F25" s="14">
        <f>D25/E25*100</f>
        <v>17.752144716126335</v>
      </c>
      <c r="G25" s="22"/>
    </row>
    <row r="26" spans="1:7" ht="15" customHeight="1">
      <c r="A26" s="8"/>
      <c r="B26" s="11" t="s">
        <v>29</v>
      </c>
      <c r="C26" s="10" t="s">
        <v>30</v>
      </c>
      <c r="D26" s="25"/>
      <c r="E26" s="32"/>
      <c r="F26" s="26"/>
      <c r="G26" s="27"/>
    </row>
    <row r="27" spans="1:7" ht="15" customHeight="1">
      <c r="A27" s="8">
        <v>15</v>
      </c>
      <c r="B27" s="9" t="s">
        <v>24</v>
      </c>
      <c r="C27" s="9"/>
      <c r="D27" s="29">
        <v>53</v>
      </c>
      <c r="E27" s="30">
        <v>9336.9</v>
      </c>
      <c r="F27" s="14">
        <f>D27/E27*100</f>
        <v>0.5676402232004198</v>
      </c>
      <c r="G27" s="22"/>
    </row>
    <row r="28" spans="1:7" ht="15" customHeight="1">
      <c r="A28" s="17">
        <v>16</v>
      </c>
      <c r="B28" s="18" t="s">
        <v>34</v>
      </c>
      <c r="C28" s="18"/>
      <c r="D28" s="23">
        <v>1</v>
      </c>
      <c r="E28" s="31">
        <v>1</v>
      </c>
      <c r="F28" s="19">
        <f>D28/E28*100</f>
        <v>100</v>
      </c>
      <c r="G28" s="22"/>
    </row>
    <row r="29" spans="1:7" ht="15" customHeight="1">
      <c r="A29" s="17">
        <v>17</v>
      </c>
      <c r="B29" s="18" t="s">
        <v>35</v>
      </c>
      <c r="C29" s="18"/>
      <c r="D29" s="23">
        <v>4</v>
      </c>
      <c r="E29" s="31">
        <f>D29</f>
        <v>4</v>
      </c>
      <c r="F29" s="19">
        <f>D29/E29*100</f>
        <v>100</v>
      </c>
      <c r="G29" s="22"/>
    </row>
    <row r="30" spans="1:7" ht="15" customHeight="1">
      <c r="A30" s="8">
        <v>18</v>
      </c>
      <c r="B30" s="9" t="s">
        <v>25</v>
      </c>
      <c r="C30" s="9"/>
      <c r="D30" s="29">
        <v>186</v>
      </c>
      <c r="E30" s="30">
        <v>186</v>
      </c>
      <c r="F30" s="21">
        <f>D30/E30*100</f>
        <v>100</v>
      </c>
      <c r="G30" s="22"/>
    </row>
    <row r="31" ht="10.5" customHeight="1"/>
    <row r="32" spans="5:7" ht="15" customHeight="1">
      <c r="E32" s="34" t="s">
        <v>28</v>
      </c>
      <c r="F32" s="34"/>
      <c r="G32" s="34"/>
    </row>
    <row r="33" spans="5:7" ht="12" customHeight="1">
      <c r="E33" s="34" t="s">
        <v>39</v>
      </c>
      <c r="F33" s="34"/>
      <c r="G33" s="34"/>
    </row>
    <row r="34" spans="5:7" ht="14.25" customHeight="1">
      <c r="E34" s="1"/>
      <c r="F34" s="16"/>
      <c r="G34" s="1"/>
    </row>
    <row r="35" spans="5:7" ht="13.5" customHeight="1">
      <c r="E35" s="1"/>
      <c r="F35" s="16"/>
      <c r="G35" s="1"/>
    </row>
    <row r="36" ht="12.75" customHeight="1"/>
    <row r="37" spans="5:7" ht="15" customHeight="1">
      <c r="E37" s="36" t="s">
        <v>40</v>
      </c>
      <c r="F37" s="36"/>
      <c r="G37" s="36"/>
    </row>
    <row r="38" spans="5:7" ht="13.5" customHeight="1">
      <c r="E38" s="34" t="s">
        <v>41</v>
      </c>
      <c r="F38" s="34"/>
      <c r="G38" s="34"/>
    </row>
    <row r="39" spans="5:7" ht="15" customHeight="1">
      <c r="E39" s="34"/>
      <c r="F39" s="34"/>
      <c r="G39" s="34"/>
    </row>
  </sheetData>
  <sheetProtection/>
  <mergeCells count="7">
    <mergeCell ref="E39:G39"/>
    <mergeCell ref="A1:G1"/>
    <mergeCell ref="E37:G37"/>
    <mergeCell ref="E38:G38"/>
    <mergeCell ref="E32:G32"/>
    <mergeCell ref="A2:G2"/>
    <mergeCell ref="E33:G33"/>
  </mergeCells>
  <printOptions/>
  <pageMargins left="0.39" right="0.35" top="0.708661417322835" bottom="0.511811023622047" header="0.511811023622047" footer="0.511811023622047"/>
  <pageSetup horizontalDpi="600" verticalDpi="600" orientation="portrait" paperSize="122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President</cp:lastModifiedBy>
  <cp:lastPrinted>2011-04-25T01:42:47Z</cp:lastPrinted>
  <dcterms:created xsi:type="dcterms:W3CDTF">2009-02-26T02:42:51Z</dcterms:created>
  <dcterms:modified xsi:type="dcterms:W3CDTF">2011-12-21T04:32:51Z</dcterms:modified>
  <cp:category/>
  <cp:version/>
  <cp:contentType/>
  <cp:contentStatus/>
</cp:coreProperties>
</file>