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TB 2" sheetId="1" r:id="rId1"/>
    <sheet name="dg target" sheetId="2" r:id="rId2"/>
  </sheets>
  <definedNames>
    <definedName name="_xlnm.Print_Area" localSheetId="1">'dg target'!$A$1:$G$39</definedName>
    <definedName name="_xlnm.Print_Area" localSheetId="0">'TB 2'!$A$1:$G$39</definedName>
  </definedNames>
  <calcPr fullCalcOnLoad="1"/>
</workbook>
</file>

<file path=xl/sharedStrings.xml><?xml version="1.0" encoding="utf-8"?>
<sst xmlns="http://schemas.openxmlformats.org/spreadsheetml/2006/main" count="90" uniqueCount="48">
  <si>
    <t>NO</t>
  </si>
  <si>
    <t>NAMA INDIKATOR</t>
  </si>
  <si>
    <t>Cakupan kunjungan ibu hamil K-4</t>
  </si>
  <si>
    <t>Cakupan komplikasi kebidanan yang ditangani</t>
  </si>
  <si>
    <t>Cakupan pelayanan nifas</t>
  </si>
  <si>
    <t>Cakupan neonatus dengan komplikasi yang ditangani</t>
  </si>
  <si>
    <t>Cakupan kunjungan bayi</t>
  </si>
  <si>
    <t>Cakupan desa/kelurahan Universal Child Immunization</t>
  </si>
  <si>
    <t>Cakupan pelayanan anak balita</t>
  </si>
  <si>
    <t>Cakupan pemberian makanan pendamping ASI pada anak usia 6-24 bulan</t>
  </si>
  <si>
    <t xml:space="preserve">Cakupan balita gizi buruk mendapat perawatan </t>
  </si>
  <si>
    <t>Cakupan penjaringan kesehatan siswa SD dan setingkat</t>
  </si>
  <si>
    <t>Cakupan peserta KB aktif</t>
  </si>
  <si>
    <t>Cakupan penemuan dan penanganan penderita penyakit :</t>
  </si>
  <si>
    <t>a.</t>
  </si>
  <si>
    <t>AFP rate per 100.000 penduduk &lt; 15 tahun</t>
  </si>
  <si>
    <t>b.</t>
  </si>
  <si>
    <t>c.</t>
  </si>
  <si>
    <t>Penemuan pasien baru BTA positif</t>
  </si>
  <si>
    <t>Penemuan DBD yang ditangani</t>
  </si>
  <si>
    <t>Penemuan penderita diare</t>
  </si>
  <si>
    <t>d.</t>
  </si>
  <si>
    <t>e.</t>
  </si>
  <si>
    <t>Cakupan pelayanan kesehatan dasar pasien masyarakat miskin</t>
  </si>
  <si>
    <t>Cakupan pelayanan kesehatan rujukan pasien masyarakat miskin</t>
  </si>
  <si>
    <t>Cakupan desa siaga aktif</t>
  </si>
  <si>
    <t>(A)/(B)        ( %)</t>
  </si>
  <si>
    <t xml:space="preserve">Penemuan penderita Pneumonia balita </t>
  </si>
  <si>
    <t>TRIWULAN     : 1</t>
  </si>
  <si>
    <t xml:space="preserve">KEPALA DINAS KESEHATAN </t>
  </si>
  <si>
    <t>A.</t>
  </si>
  <si>
    <t>Cakupan kunjungan pelayanan kesehatan dasar bagi maskin</t>
  </si>
  <si>
    <t>INDIKATOR KINERJA SPM TAHUN 2011</t>
  </si>
  <si>
    <t>PEMBILANG</t>
  </si>
  <si>
    <t>PENYEBUT</t>
  </si>
  <si>
    <t>≥ 95</t>
  </si>
  <si>
    <t>≥ 2</t>
  </si>
  <si>
    <t>≥ 90</t>
  </si>
  <si>
    <t>TARGET PROPINSI</t>
  </si>
  <si>
    <t>TARGET KABUPATEN</t>
  </si>
  <si>
    <t>Cakupan pelayanan gawat darurat level 1 yang harus diberikan sarana kesehatan (RS) di Kab/Kota</t>
  </si>
  <si>
    <t>Cakupan desa/kelurahan mengalami KLB yang dilakukan penyelidikan epidemiologi &lt; 24 jam</t>
  </si>
  <si>
    <t>Cakupan pertolongan persalinan oleh tenaga kesehatan yang memiliki kompetensi kebidanan</t>
  </si>
  <si>
    <t>KETERANGAN</t>
  </si>
  <si>
    <t>DINKES KAB : SAMPANG</t>
  </si>
  <si>
    <t>KABUPATEN SAMPANG</t>
  </si>
  <si>
    <t>dr. FIRMAN PRIA ABADI, MM</t>
  </si>
  <si>
    <t>NIP. 19580713 198803 1 008</t>
  </si>
</sst>
</file>

<file path=xl/styles.xml><?xml version="1.0" encoding="utf-8"?>
<styleSheet xmlns="http://schemas.openxmlformats.org/spreadsheetml/2006/main">
  <numFmts count="26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.000"/>
    <numFmt numFmtId="179" formatCode="_(* #,##0_);_(* \(#,##0\);_(* &quot;-&quot;??_);_(@_)"/>
    <numFmt numFmtId="180" formatCode="0.0"/>
    <numFmt numFmtId="181" formatCode="_(* #,##0.0_);_(* \(#,##0.0\);_(* &quot;-&quot;?_);_(@_)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0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6" fillId="0" borderId="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2" fontId="8" fillId="0" borderId="13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2" fontId="8" fillId="0" borderId="10" xfId="0" applyNumberFormat="1" applyFont="1" applyBorder="1" applyAlignment="1">
      <alignment horizontal="center"/>
    </xf>
    <xf numFmtId="2" fontId="9" fillId="0" borderId="13" xfId="0" applyNumberFormat="1" applyFont="1" applyBorder="1" applyAlignment="1">
      <alignment horizontal="center"/>
    </xf>
    <xf numFmtId="179" fontId="0" fillId="0" borderId="13" xfId="42" applyNumberFormat="1" applyFont="1" applyBorder="1" applyAlignment="1">
      <alignment horizontal="center"/>
    </xf>
    <xf numFmtId="2" fontId="0" fillId="0" borderId="13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179" fontId="0" fillId="0" borderId="13" xfId="42" applyNumberFormat="1" applyFont="1" applyBorder="1" applyAlignment="1">
      <alignment horizontal="center"/>
    </xf>
    <xf numFmtId="179" fontId="0" fillId="0" borderId="10" xfId="42" applyNumberFormat="1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179" fontId="0" fillId="20" borderId="13" xfId="42" applyNumberFormat="1" applyFont="1" applyFill="1" applyBorder="1" applyAlignment="1">
      <alignment horizontal="center"/>
    </xf>
    <xf numFmtId="179" fontId="0" fillId="20" borderId="13" xfId="42" applyNumberFormat="1" applyFont="1" applyFill="1" applyBorder="1" applyAlignment="1">
      <alignment horizontal="center"/>
    </xf>
    <xf numFmtId="179" fontId="0" fillId="0" borderId="10" xfId="42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79" fontId="0" fillId="24" borderId="13" xfId="42" applyNumberFormat="1" applyFont="1" applyFill="1" applyBorder="1" applyAlignment="1">
      <alignment horizontal="center"/>
    </xf>
    <xf numFmtId="2" fontId="8" fillId="24" borderId="13" xfId="0" applyNumberFormat="1" applyFont="1" applyFill="1" applyBorder="1" applyAlignment="1">
      <alignment horizontal="center"/>
    </xf>
    <xf numFmtId="0" fontId="0" fillId="24" borderId="13" xfId="0" applyFont="1" applyFill="1" applyBorder="1" applyAlignment="1">
      <alignment/>
    </xf>
    <xf numFmtId="0" fontId="0" fillId="24" borderId="13" xfId="0" applyFont="1" applyFill="1" applyBorder="1" applyAlignment="1">
      <alignment horizontal="center"/>
    </xf>
    <xf numFmtId="179" fontId="0" fillId="0" borderId="13" xfId="42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zoomScaleSheetLayoutView="100" zoomScalePageLayoutView="0" workbookViewId="0" topLeftCell="A10">
      <selection activeCell="K28" sqref="K28"/>
    </sheetView>
  </sheetViews>
  <sheetFormatPr defaultColWidth="9.140625" defaultRowHeight="12.75"/>
  <cols>
    <col min="1" max="1" width="4.28125" style="0" customWidth="1"/>
    <col min="2" max="2" width="3.00390625" style="0" customWidth="1"/>
    <col min="3" max="3" width="79.140625" style="0" customWidth="1"/>
    <col min="4" max="4" width="11.8515625" style="0" customWidth="1"/>
    <col min="5" max="5" width="12.28125" style="0" customWidth="1"/>
    <col min="6" max="6" width="8.8515625" style="15" customWidth="1"/>
    <col min="7" max="7" width="11.140625" style="0" customWidth="1"/>
  </cols>
  <sheetData>
    <row r="1" spans="1:7" ht="19.5" customHeight="1">
      <c r="A1" s="42" t="s">
        <v>32</v>
      </c>
      <c r="B1" s="42"/>
      <c r="C1" s="42"/>
      <c r="D1" s="42"/>
      <c r="E1" s="42"/>
      <c r="F1" s="42"/>
      <c r="G1" s="42"/>
    </row>
    <row r="2" spans="1:7" ht="13.5" customHeight="1">
      <c r="A2" s="44"/>
      <c r="B2" s="44"/>
      <c r="C2" s="44"/>
      <c r="D2" s="44"/>
      <c r="E2" s="44"/>
      <c r="F2" s="44"/>
      <c r="G2" s="44"/>
    </row>
    <row r="3" spans="1:7" ht="18">
      <c r="A3" s="3" t="s">
        <v>44</v>
      </c>
      <c r="B3" s="2"/>
      <c r="C3" s="2"/>
      <c r="D3" s="2"/>
      <c r="E3" s="2"/>
      <c r="F3" s="12"/>
      <c r="G3" s="2"/>
    </row>
    <row r="4" spans="1:7" ht="18">
      <c r="A4" s="3" t="s">
        <v>28</v>
      </c>
      <c r="B4" s="2"/>
      <c r="C4" s="2"/>
      <c r="D4" s="2"/>
      <c r="E4" s="2"/>
      <c r="F4" s="12"/>
      <c r="G4" s="2"/>
    </row>
    <row r="5" spans="1:7" ht="13.5" customHeight="1">
      <c r="A5" s="2"/>
      <c r="B5" s="2"/>
      <c r="C5" s="2"/>
      <c r="D5" s="2"/>
      <c r="E5" s="2"/>
      <c r="F5" s="12"/>
      <c r="G5" s="2"/>
    </row>
    <row r="6" spans="1:7" ht="25.5">
      <c r="A6" s="4" t="s">
        <v>0</v>
      </c>
      <c r="B6" s="5"/>
      <c r="C6" s="6" t="s">
        <v>1</v>
      </c>
      <c r="D6" s="4" t="s">
        <v>33</v>
      </c>
      <c r="E6" s="4" t="s">
        <v>34</v>
      </c>
      <c r="F6" s="13" t="s">
        <v>26</v>
      </c>
      <c r="G6" s="7" t="s">
        <v>43</v>
      </c>
    </row>
    <row r="7" spans="1:7" ht="15" customHeight="1">
      <c r="A7" s="8">
        <v>1</v>
      </c>
      <c r="B7" s="9" t="s">
        <v>2</v>
      </c>
      <c r="C7" s="9"/>
      <c r="D7" s="21">
        <v>3333</v>
      </c>
      <c r="E7" s="21">
        <v>19790</v>
      </c>
      <c r="F7" s="14">
        <f aca="true" t="shared" si="0" ref="F7:F18">D7/E7*100</f>
        <v>16.841839312784234</v>
      </c>
      <c r="G7" s="29"/>
    </row>
    <row r="8" spans="1:7" ht="15" customHeight="1">
      <c r="A8" s="8">
        <v>2</v>
      </c>
      <c r="B8" s="9" t="s">
        <v>3</v>
      </c>
      <c r="C8" s="9"/>
      <c r="D8" s="21">
        <v>545</v>
      </c>
      <c r="E8" s="21">
        <v>3958</v>
      </c>
      <c r="F8" s="14">
        <f t="shared" si="0"/>
        <v>13.769580596260738</v>
      </c>
      <c r="G8" s="29"/>
    </row>
    <row r="9" spans="1:7" ht="15" customHeight="1">
      <c r="A9" s="17">
        <v>3</v>
      </c>
      <c r="B9" s="18" t="s">
        <v>42</v>
      </c>
      <c r="C9" s="18"/>
      <c r="D9" s="34">
        <v>4105</v>
      </c>
      <c r="E9" s="34">
        <v>18172</v>
      </c>
      <c r="F9" s="19">
        <f t="shared" si="0"/>
        <v>22.589698437156063</v>
      </c>
      <c r="G9" s="35"/>
    </row>
    <row r="10" spans="1:7" ht="15" customHeight="1">
      <c r="A10" s="8">
        <v>4</v>
      </c>
      <c r="B10" s="9" t="s">
        <v>4</v>
      </c>
      <c r="C10" s="9"/>
      <c r="D10" s="21">
        <v>4159</v>
      </c>
      <c r="E10" s="21">
        <v>18172</v>
      </c>
      <c r="F10" s="14">
        <f t="shared" si="0"/>
        <v>22.886858903808054</v>
      </c>
      <c r="G10" s="29"/>
    </row>
    <row r="11" spans="1:7" ht="15" customHeight="1">
      <c r="A11" s="8">
        <v>5</v>
      </c>
      <c r="B11" s="9" t="s">
        <v>5</v>
      </c>
      <c r="C11" s="9"/>
      <c r="D11" s="21">
        <v>314</v>
      </c>
      <c r="E11" s="21">
        <v>2669</v>
      </c>
      <c r="F11" s="14">
        <f t="shared" si="0"/>
        <v>11.76470588235294</v>
      </c>
      <c r="G11" s="29"/>
    </row>
    <row r="12" spans="1:7" ht="15" customHeight="1">
      <c r="A12" s="8">
        <v>6</v>
      </c>
      <c r="B12" s="9" t="s">
        <v>6</v>
      </c>
      <c r="C12" s="9"/>
      <c r="D12" s="21">
        <v>7322</v>
      </c>
      <c r="E12" s="21">
        <v>17991</v>
      </c>
      <c r="F12" s="14">
        <f t="shared" si="0"/>
        <v>40.69812684119838</v>
      </c>
      <c r="G12" s="29"/>
    </row>
    <row r="13" spans="1:7" ht="15" customHeight="1">
      <c r="A13" s="8">
        <v>7</v>
      </c>
      <c r="B13" s="9" t="s">
        <v>7</v>
      </c>
      <c r="C13" s="9"/>
      <c r="D13" s="21">
        <v>71</v>
      </c>
      <c r="E13" s="21">
        <v>186</v>
      </c>
      <c r="F13" s="14">
        <f t="shared" si="0"/>
        <v>38.17204301075269</v>
      </c>
      <c r="G13" s="29"/>
    </row>
    <row r="14" spans="1:7" ht="15" customHeight="1">
      <c r="A14" s="8">
        <v>8</v>
      </c>
      <c r="B14" s="9" t="s">
        <v>8</v>
      </c>
      <c r="C14" s="9"/>
      <c r="D14" s="21">
        <v>17462</v>
      </c>
      <c r="E14" s="21">
        <v>66124</v>
      </c>
      <c r="F14" s="14">
        <f t="shared" si="0"/>
        <v>26.407960800919483</v>
      </c>
      <c r="G14" s="29"/>
    </row>
    <row r="15" spans="1:7" ht="15" customHeight="1">
      <c r="A15" s="8">
        <v>9</v>
      </c>
      <c r="B15" s="9" t="s">
        <v>9</v>
      </c>
      <c r="C15" s="9"/>
      <c r="D15" s="40">
        <v>985</v>
      </c>
      <c r="E15" s="21">
        <v>15717</v>
      </c>
      <c r="F15" s="20">
        <f t="shared" si="0"/>
        <v>6.2670993192085005</v>
      </c>
      <c r="G15" s="29"/>
    </row>
    <row r="16" spans="1:7" ht="15" customHeight="1">
      <c r="A16" s="8">
        <v>10</v>
      </c>
      <c r="B16" s="9" t="s">
        <v>10</v>
      </c>
      <c r="C16" s="9"/>
      <c r="D16" s="40">
        <v>19</v>
      </c>
      <c r="E16" s="21">
        <v>91</v>
      </c>
      <c r="F16" s="14">
        <f t="shared" si="0"/>
        <v>20.87912087912088</v>
      </c>
      <c r="G16" s="29"/>
    </row>
    <row r="17" spans="1:7" ht="15" customHeight="1">
      <c r="A17" s="8">
        <v>11</v>
      </c>
      <c r="B17" s="9" t="s">
        <v>11</v>
      </c>
      <c r="C17" s="9"/>
      <c r="D17" s="21">
        <v>0</v>
      </c>
      <c r="E17" s="21"/>
      <c r="F17" s="14" t="e">
        <f t="shared" si="0"/>
        <v>#DIV/0!</v>
      </c>
      <c r="G17" s="29"/>
    </row>
    <row r="18" spans="1:7" ht="15" customHeight="1">
      <c r="A18" s="8">
        <v>12</v>
      </c>
      <c r="B18" s="9" t="s">
        <v>12</v>
      </c>
      <c r="C18" s="9"/>
      <c r="D18" s="21">
        <v>246558</v>
      </c>
      <c r="E18" s="21">
        <v>469661</v>
      </c>
      <c r="F18" s="14">
        <f t="shared" si="0"/>
        <v>52.49701380357321</v>
      </c>
      <c r="G18" s="29"/>
    </row>
    <row r="19" spans="1:7" ht="15" customHeight="1">
      <c r="A19" s="8">
        <v>13</v>
      </c>
      <c r="B19" s="9" t="s">
        <v>13</v>
      </c>
      <c r="C19" s="9"/>
      <c r="D19" s="36"/>
      <c r="E19" s="36"/>
      <c r="F19" s="37"/>
      <c r="G19" s="39"/>
    </row>
    <row r="20" spans="1:7" ht="15" customHeight="1">
      <c r="A20" s="8"/>
      <c r="B20" s="11" t="s">
        <v>14</v>
      </c>
      <c r="C20" s="10" t="s">
        <v>15</v>
      </c>
      <c r="D20" s="21">
        <v>0</v>
      </c>
      <c r="E20" s="21">
        <v>0</v>
      </c>
      <c r="F20" s="14" t="e">
        <f>D20/E20*2</f>
        <v>#DIV/0!</v>
      </c>
      <c r="G20" s="29"/>
    </row>
    <row r="21" spans="1:7" ht="15" customHeight="1">
      <c r="A21" s="8"/>
      <c r="B21" s="11" t="s">
        <v>16</v>
      </c>
      <c r="C21" s="10" t="s">
        <v>27</v>
      </c>
      <c r="D21" s="21">
        <v>426</v>
      </c>
      <c r="E21" s="21">
        <v>8373</v>
      </c>
      <c r="F21" s="14">
        <f>D21/E21*100</f>
        <v>5.087782156932999</v>
      </c>
      <c r="G21" s="29"/>
    </row>
    <row r="22" spans="1:7" ht="15" customHeight="1">
      <c r="A22" s="8"/>
      <c r="B22" s="11" t="s">
        <v>17</v>
      </c>
      <c r="C22" s="10" t="s">
        <v>18</v>
      </c>
      <c r="D22" s="21">
        <v>122</v>
      </c>
      <c r="E22" s="21">
        <v>896</v>
      </c>
      <c r="F22" s="14">
        <f>D22/E22*100</f>
        <v>13.616071428571427</v>
      </c>
      <c r="G22" s="29"/>
    </row>
    <row r="23" spans="1:7" ht="15" customHeight="1">
      <c r="A23" s="8"/>
      <c r="B23" s="11" t="s">
        <v>21</v>
      </c>
      <c r="C23" s="10" t="s">
        <v>19</v>
      </c>
      <c r="D23" s="21">
        <v>264</v>
      </c>
      <c r="E23" s="21">
        <f>D23</f>
        <v>264</v>
      </c>
      <c r="F23" s="14">
        <f>D23/E23*100</f>
        <v>100</v>
      </c>
      <c r="G23" s="29"/>
    </row>
    <row r="24" spans="1:7" ht="15" customHeight="1">
      <c r="A24" s="8"/>
      <c r="B24" s="11" t="s">
        <v>22</v>
      </c>
      <c r="C24" s="10" t="s">
        <v>20</v>
      </c>
      <c r="D24" s="21">
        <v>15567</v>
      </c>
      <c r="E24" s="21">
        <v>35417</v>
      </c>
      <c r="F24" s="14">
        <f>D24/E24*100</f>
        <v>43.95346867323602</v>
      </c>
      <c r="G24" s="29"/>
    </row>
    <row r="25" spans="1:7" ht="15" customHeight="1">
      <c r="A25" s="8">
        <v>14</v>
      </c>
      <c r="B25" s="9" t="s">
        <v>23</v>
      </c>
      <c r="C25" s="9"/>
      <c r="D25" s="40">
        <v>53009</v>
      </c>
      <c r="E25" s="21">
        <v>617893</v>
      </c>
      <c r="F25" s="14">
        <f>D25/E25*100</f>
        <v>8.578993450322304</v>
      </c>
      <c r="G25" s="29"/>
    </row>
    <row r="26" spans="1:7" ht="15" customHeight="1">
      <c r="A26" s="8"/>
      <c r="B26" s="11" t="s">
        <v>30</v>
      </c>
      <c r="C26" s="10" t="s">
        <v>31</v>
      </c>
      <c r="D26" s="36"/>
      <c r="E26" s="36"/>
      <c r="F26" s="37"/>
      <c r="G26" s="38"/>
    </row>
    <row r="27" spans="1:7" ht="15" customHeight="1">
      <c r="A27" s="8">
        <v>15</v>
      </c>
      <c r="B27" s="9" t="s">
        <v>24</v>
      </c>
      <c r="C27" s="9"/>
      <c r="D27" s="40">
        <v>385</v>
      </c>
      <c r="E27" s="21">
        <f>D25</f>
        <v>53009</v>
      </c>
      <c r="F27" s="14">
        <f>D27/E27*100</f>
        <v>0.7262917617763021</v>
      </c>
      <c r="G27" s="29"/>
    </row>
    <row r="28" spans="1:7" ht="15" customHeight="1">
      <c r="A28" s="17">
        <v>16</v>
      </c>
      <c r="B28" s="18" t="s">
        <v>40</v>
      </c>
      <c r="C28" s="18"/>
      <c r="D28" s="34">
        <v>1</v>
      </c>
      <c r="E28" s="34">
        <v>1</v>
      </c>
      <c r="F28" s="19">
        <f>D28/E28*100</f>
        <v>100</v>
      </c>
      <c r="G28" s="29"/>
    </row>
    <row r="29" spans="1:7" ht="15" customHeight="1">
      <c r="A29" s="17">
        <v>17</v>
      </c>
      <c r="B29" s="18" t="s">
        <v>41</v>
      </c>
      <c r="C29" s="18"/>
      <c r="D29" s="34">
        <v>17</v>
      </c>
      <c r="E29" s="34">
        <f>D29</f>
        <v>17</v>
      </c>
      <c r="F29" s="19">
        <f>D29/E29*100</f>
        <v>100</v>
      </c>
      <c r="G29" s="29"/>
    </row>
    <row r="30" spans="1:7" ht="15" customHeight="1">
      <c r="A30" s="8">
        <v>18</v>
      </c>
      <c r="B30" s="9" t="s">
        <v>25</v>
      </c>
      <c r="C30" s="9"/>
      <c r="D30" s="40">
        <v>186</v>
      </c>
      <c r="E30" s="21">
        <v>186</v>
      </c>
      <c r="F30" s="22">
        <f>D30/E30*100</f>
        <v>100</v>
      </c>
      <c r="G30" s="29"/>
    </row>
    <row r="31" ht="10.5" customHeight="1"/>
    <row r="32" spans="5:7" ht="15" customHeight="1">
      <c r="E32" s="41" t="s">
        <v>29</v>
      </c>
      <c r="F32" s="41"/>
      <c r="G32" s="41"/>
    </row>
    <row r="33" spans="5:7" ht="12" customHeight="1">
      <c r="E33" s="41" t="s">
        <v>45</v>
      </c>
      <c r="F33" s="41"/>
      <c r="G33" s="41"/>
    </row>
    <row r="34" spans="5:7" ht="14.25" customHeight="1">
      <c r="E34" s="1"/>
      <c r="F34" s="16"/>
      <c r="G34" s="1"/>
    </row>
    <row r="35" spans="5:7" ht="13.5" customHeight="1">
      <c r="E35" s="1"/>
      <c r="F35" s="16"/>
      <c r="G35" s="1"/>
    </row>
    <row r="36" ht="12.75" customHeight="1"/>
    <row r="37" spans="5:7" ht="15" customHeight="1">
      <c r="E37" s="43" t="s">
        <v>46</v>
      </c>
      <c r="F37" s="43"/>
      <c r="G37" s="43"/>
    </row>
    <row r="38" spans="5:7" ht="13.5" customHeight="1">
      <c r="E38" s="41" t="s">
        <v>47</v>
      </c>
      <c r="F38" s="41"/>
      <c r="G38" s="41"/>
    </row>
    <row r="39" spans="5:7" ht="15" customHeight="1">
      <c r="E39" s="41"/>
      <c r="F39" s="41"/>
      <c r="G39" s="41"/>
    </row>
  </sheetData>
  <sheetProtection/>
  <mergeCells count="7">
    <mergeCell ref="E39:G39"/>
    <mergeCell ref="A1:G1"/>
    <mergeCell ref="E37:G37"/>
    <mergeCell ref="E38:G38"/>
    <mergeCell ref="E32:G32"/>
    <mergeCell ref="A2:G2"/>
    <mergeCell ref="E33:G33"/>
  </mergeCells>
  <printOptions/>
  <pageMargins left="0.39" right="0.35" top="0.708661417322835" bottom="0.511811023622047" header="0.511811023622047" footer="0.511811023622047"/>
  <pageSetup horizontalDpi="600" verticalDpi="600" orientation="portrait" paperSize="122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9"/>
  <sheetViews>
    <sheetView zoomScaleSheetLayoutView="100" zoomScalePageLayoutView="0" workbookViewId="0" topLeftCell="A16">
      <selection activeCell="E32" sqref="E32:G38"/>
    </sheetView>
  </sheetViews>
  <sheetFormatPr defaultColWidth="9.140625" defaultRowHeight="12.75"/>
  <cols>
    <col min="1" max="1" width="4.28125" style="0" customWidth="1"/>
    <col min="2" max="2" width="3.00390625" style="0" customWidth="1"/>
    <col min="3" max="3" width="58.8515625" style="0" customWidth="1"/>
    <col min="4" max="4" width="11.8515625" style="0" customWidth="1"/>
    <col min="5" max="5" width="12.28125" style="0" customWidth="1"/>
    <col min="6" max="6" width="10.28125" style="15" customWidth="1"/>
    <col min="7" max="7" width="11.421875" style="0" customWidth="1"/>
    <col min="8" max="8" width="12.7109375" style="0" customWidth="1"/>
  </cols>
  <sheetData>
    <row r="1" spans="1:7" ht="19.5" customHeight="1">
      <c r="A1" s="42" t="s">
        <v>32</v>
      </c>
      <c r="B1" s="42"/>
      <c r="C1" s="42"/>
      <c r="D1" s="42"/>
      <c r="E1" s="42"/>
      <c r="F1" s="42"/>
      <c r="G1" s="42"/>
    </row>
    <row r="2" spans="1:7" ht="13.5" customHeight="1">
      <c r="A2" s="44"/>
      <c r="B2" s="44"/>
      <c r="C2" s="44"/>
      <c r="D2" s="44"/>
      <c r="E2" s="44"/>
      <c r="F2" s="44"/>
      <c r="G2" s="44"/>
    </row>
    <row r="3" spans="1:7" ht="18">
      <c r="A3" s="3" t="s">
        <v>44</v>
      </c>
      <c r="B3" s="2"/>
      <c r="C3" s="2"/>
      <c r="D3" s="2"/>
      <c r="E3" s="2"/>
      <c r="F3" s="12"/>
      <c r="G3" s="2"/>
    </row>
    <row r="4" spans="1:7" ht="18">
      <c r="A4" s="3" t="s">
        <v>28</v>
      </c>
      <c r="B4" s="2"/>
      <c r="C4" s="2"/>
      <c r="D4" s="2"/>
      <c r="E4" s="2"/>
      <c r="F4" s="12"/>
      <c r="G4" s="2"/>
    </row>
    <row r="5" spans="1:7" ht="13.5" customHeight="1">
      <c r="A5" s="2"/>
      <c r="B5" s="2"/>
      <c r="C5" s="2"/>
      <c r="D5" s="2"/>
      <c r="E5" s="2"/>
      <c r="F5" s="12"/>
      <c r="G5" s="2"/>
    </row>
    <row r="6" spans="1:8" ht="25.5">
      <c r="A6" s="4" t="s">
        <v>0</v>
      </c>
      <c r="B6" s="5"/>
      <c r="C6" s="6" t="s">
        <v>1</v>
      </c>
      <c r="D6" s="4" t="s">
        <v>33</v>
      </c>
      <c r="E6" s="4" t="s">
        <v>34</v>
      </c>
      <c r="F6" s="13" t="s">
        <v>26</v>
      </c>
      <c r="G6" s="7" t="s">
        <v>38</v>
      </c>
      <c r="H6" s="7" t="s">
        <v>39</v>
      </c>
    </row>
    <row r="7" spans="1:8" ht="15" customHeight="1">
      <c r="A7" s="8">
        <v>1</v>
      </c>
      <c r="B7" s="9" t="s">
        <v>2</v>
      </c>
      <c r="C7" s="9"/>
      <c r="D7" s="21">
        <v>4918</v>
      </c>
      <c r="E7" s="21">
        <v>23637</v>
      </c>
      <c r="F7" s="14">
        <f>D7/E7*100</f>
        <v>20.80636290561408</v>
      </c>
      <c r="G7" s="27">
        <v>87</v>
      </c>
      <c r="H7" s="30"/>
    </row>
    <row r="8" spans="1:8" ht="15" customHeight="1">
      <c r="A8" s="8">
        <v>2</v>
      </c>
      <c r="B8" s="9" t="s">
        <v>3</v>
      </c>
      <c r="C8" s="9"/>
      <c r="D8" s="24">
        <v>1189</v>
      </c>
      <c r="E8" s="24">
        <f>E7*20%</f>
        <v>4727.400000000001</v>
      </c>
      <c r="F8" s="14">
        <f>D8/E8*100</f>
        <v>25.151245927994243</v>
      </c>
      <c r="G8" s="27">
        <v>80</v>
      </c>
      <c r="H8" s="30"/>
    </row>
    <row r="9" spans="1:8" ht="15" customHeight="1">
      <c r="A9" s="17">
        <v>3</v>
      </c>
      <c r="B9" s="18" t="s">
        <v>42</v>
      </c>
      <c r="C9" s="18"/>
      <c r="D9" s="25">
        <v>5013</v>
      </c>
      <c r="E9" s="25">
        <v>21703</v>
      </c>
      <c r="F9" s="19">
        <f>D9/E9*100</f>
        <v>23.0981891904345</v>
      </c>
      <c r="G9" s="28">
        <v>92</v>
      </c>
      <c r="H9" s="30"/>
    </row>
    <row r="10" spans="1:8" ht="15" customHeight="1">
      <c r="A10" s="8">
        <v>4</v>
      </c>
      <c r="B10" s="9" t="s">
        <v>4</v>
      </c>
      <c r="C10" s="9"/>
      <c r="D10" s="21">
        <v>5068</v>
      </c>
      <c r="E10" s="21">
        <v>21703</v>
      </c>
      <c r="F10" s="14">
        <f aca="true" t="shared" si="0" ref="F10:F18">D10/E10*100</f>
        <v>23.351610376445652</v>
      </c>
      <c r="G10" s="27">
        <v>90</v>
      </c>
      <c r="H10" s="30"/>
    </row>
    <row r="11" spans="1:8" ht="15" customHeight="1">
      <c r="A11" s="8">
        <v>5</v>
      </c>
      <c r="B11" s="9" t="s">
        <v>5</v>
      </c>
      <c r="C11" s="9"/>
      <c r="D11" s="24">
        <v>1134</v>
      </c>
      <c r="E11" s="24">
        <v>3223</v>
      </c>
      <c r="F11" s="14">
        <f t="shared" si="0"/>
        <v>35.18461061123177</v>
      </c>
      <c r="G11" s="27">
        <v>80</v>
      </c>
      <c r="H11" s="30"/>
    </row>
    <row r="12" spans="1:8" ht="15" customHeight="1">
      <c r="A12" s="8">
        <v>6</v>
      </c>
      <c r="B12" s="9" t="s">
        <v>6</v>
      </c>
      <c r="C12" s="9"/>
      <c r="D12" s="24">
        <v>4929</v>
      </c>
      <c r="E12" s="24">
        <v>21488</v>
      </c>
      <c r="F12" s="14">
        <f t="shared" si="0"/>
        <v>22.93838421444527</v>
      </c>
      <c r="G12" s="27">
        <v>76</v>
      </c>
      <c r="H12" s="30"/>
    </row>
    <row r="13" spans="1:8" ht="15" customHeight="1">
      <c r="A13" s="8">
        <v>7</v>
      </c>
      <c r="B13" s="9" t="s">
        <v>7</v>
      </c>
      <c r="C13" s="9"/>
      <c r="D13" s="24">
        <v>59</v>
      </c>
      <c r="E13" s="24">
        <v>306</v>
      </c>
      <c r="F13" s="14">
        <f t="shared" si="0"/>
        <v>19.28104575163399</v>
      </c>
      <c r="G13" s="27" t="s">
        <v>35</v>
      </c>
      <c r="H13" s="30"/>
    </row>
    <row r="14" spans="1:8" ht="15" customHeight="1">
      <c r="A14" s="8">
        <v>8</v>
      </c>
      <c r="B14" s="9" t="s">
        <v>8</v>
      </c>
      <c r="C14" s="9"/>
      <c r="D14" s="24">
        <v>12140</v>
      </c>
      <c r="E14" s="24">
        <f>106240-E12</f>
        <v>84752</v>
      </c>
      <c r="F14" s="14">
        <f t="shared" si="0"/>
        <v>14.324145742873323</v>
      </c>
      <c r="G14" s="27">
        <v>76</v>
      </c>
      <c r="H14" s="30"/>
    </row>
    <row r="15" spans="1:8" ht="15" customHeight="1">
      <c r="A15" s="8">
        <v>9</v>
      </c>
      <c r="B15" s="9" t="s">
        <v>9</v>
      </c>
      <c r="C15" s="9"/>
      <c r="D15" s="32"/>
      <c r="E15" s="24">
        <v>0</v>
      </c>
      <c r="F15" s="20" t="e">
        <f t="shared" si="0"/>
        <v>#DIV/0!</v>
      </c>
      <c r="G15" s="27">
        <v>100</v>
      </c>
      <c r="H15" s="30"/>
    </row>
    <row r="16" spans="1:8" ht="15" customHeight="1">
      <c r="A16" s="8">
        <v>10</v>
      </c>
      <c r="B16" s="9" t="s">
        <v>10</v>
      </c>
      <c r="C16" s="9"/>
      <c r="D16" s="32"/>
      <c r="E16" s="24"/>
      <c r="F16" s="14" t="e">
        <f t="shared" si="0"/>
        <v>#DIV/0!</v>
      </c>
      <c r="G16" s="27">
        <v>100</v>
      </c>
      <c r="H16" s="30"/>
    </row>
    <row r="17" spans="1:8" ht="15" customHeight="1">
      <c r="A17" s="8">
        <v>11</v>
      </c>
      <c r="B17" s="9" t="s">
        <v>11</v>
      </c>
      <c r="C17" s="9"/>
      <c r="D17" s="24">
        <v>4295</v>
      </c>
      <c r="E17" s="24">
        <v>20249</v>
      </c>
      <c r="F17" s="14">
        <f t="shared" si="0"/>
        <v>21.210923996246727</v>
      </c>
      <c r="G17" s="27">
        <v>100</v>
      </c>
      <c r="H17" s="30"/>
    </row>
    <row r="18" spans="1:8" ht="15" customHeight="1">
      <c r="A18" s="8">
        <v>12</v>
      </c>
      <c r="B18" s="9" t="s">
        <v>12</v>
      </c>
      <c r="C18" s="9"/>
      <c r="D18" s="24">
        <v>198480</v>
      </c>
      <c r="E18" s="24">
        <v>245250</v>
      </c>
      <c r="F18" s="14">
        <f t="shared" si="0"/>
        <v>80.92966360856269</v>
      </c>
      <c r="G18" s="27">
        <v>69</v>
      </c>
      <c r="H18" s="30"/>
    </row>
    <row r="19" spans="1:8" ht="15" customHeight="1">
      <c r="A19" s="8">
        <v>13</v>
      </c>
      <c r="B19" s="9" t="s">
        <v>13</v>
      </c>
      <c r="C19" s="9"/>
      <c r="D19" s="24"/>
      <c r="E19" s="24"/>
      <c r="F19" s="14"/>
      <c r="G19" s="27"/>
      <c r="H19" s="30"/>
    </row>
    <row r="20" spans="1:8" ht="15" customHeight="1">
      <c r="A20" s="8"/>
      <c r="B20" s="11" t="s">
        <v>14</v>
      </c>
      <c r="C20" s="10" t="s">
        <v>15</v>
      </c>
      <c r="D20" s="24">
        <v>0.93</v>
      </c>
      <c r="E20" s="24">
        <v>321129</v>
      </c>
      <c r="F20" s="14">
        <f>D20/E20*100000</f>
        <v>0.2896032435563278</v>
      </c>
      <c r="G20" s="27" t="s">
        <v>36</v>
      </c>
      <c r="H20" s="27"/>
    </row>
    <row r="21" spans="1:8" ht="15" customHeight="1">
      <c r="A21" s="8"/>
      <c r="B21" s="11" t="s">
        <v>16</v>
      </c>
      <c r="C21" s="10" t="s">
        <v>27</v>
      </c>
      <c r="D21" s="24">
        <v>116</v>
      </c>
      <c r="E21" s="24">
        <v>10624</v>
      </c>
      <c r="F21" s="14">
        <f>D21/E21*100</f>
        <v>1.091867469879518</v>
      </c>
      <c r="G21" s="27">
        <v>94</v>
      </c>
      <c r="H21" s="30"/>
    </row>
    <row r="22" spans="1:8" ht="15" customHeight="1">
      <c r="A22" s="8"/>
      <c r="B22" s="11" t="s">
        <v>17</v>
      </c>
      <c r="C22" s="10" t="s">
        <v>18</v>
      </c>
      <c r="D22" s="24"/>
      <c r="E22" s="24"/>
      <c r="F22" s="14" t="e">
        <f>D22/E22*100</f>
        <v>#DIV/0!</v>
      </c>
      <c r="G22" s="27">
        <v>85</v>
      </c>
      <c r="H22" s="30"/>
    </row>
    <row r="23" spans="1:8" ht="15" customHeight="1">
      <c r="A23" s="8"/>
      <c r="B23" s="11" t="s">
        <v>21</v>
      </c>
      <c r="C23" s="10" t="s">
        <v>19</v>
      </c>
      <c r="D23" s="24">
        <v>85</v>
      </c>
      <c r="E23" s="24">
        <v>85</v>
      </c>
      <c r="F23" s="14">
        <f>D23/E23*100</f>
        <v>100</v>
      </c>
      <c r="G23" s="27">
        <v>100</v>
      </c>
      <c r="H23" s="30"/>
    </row>
    <row r="24" spans="1:8" ht="15" customHeight="1">
      <c r="A24" s="8"/>
      <c r="B24" s="11" t="s">
        <v>22</v>
      </c>
      <c r="C24" s="10" t="s">
        <v>20</v>
      </c>
      <c r="D24" s="24">
        <v>4295</v>
      </c>
      <c r="E24" s="24">
        <v>51525</v>
      </c>
      <c r="F24" s="14">
        <f>D24/E24*100</f>
        <v>8.335759340126152</v>
      </c>
      <c r="G24" s="27">
        <v>90</v>
      </c>
      <c r="H24" s="30"/>
    </row>
    <row r="25" spans="1:8" ht="15" customHeight="1">
      <c r="A25" s="8">
        <v>14</v>
      </c>
      <c r="B25" s="9" t="s">
        <v>23</v>
      </c>
      <c r="C25" s="9"/>
      <c r="D25" s="32"/>
      <c r="E25" s="24">
        <v>312220</v>
      </c>
      <c r="F25" s="14">
        <f>D25/E25*100</f>
        <v>0</v>
      </c>
      <c r="G25" s="27">
        <v>95</v>
      </c>
      <c r="H25" s="30"/>
    </row>
    <row r="26" spans="1:8" ht="15" customHeight="1">
      <c r="A26" s="8"/>
      <c r="B26" s="11" t="s">
        <v>30</v>
      </c>
      <c r="C26" s="10" t="s">
        <v>31</v>
      </c>
      <c r="D26" s="24"/>
      <c r="E26" s="24"/>
      <c r="F26" s="14"/>
      <c r="G26" s="26"/>
      <c r="H26" s="31"/>
    </row>
    <row r="27" spans="1:8" ht="15" customHeight="1">
      <c r="A27" s="8">
        <v>15</v>
      </c>
      <c r="B27" s="9" t="s">
        <v>24</v>
      </c>
      <c r="C27" s="9"/>
      <c r="D27" s="33"/>
      <c r="E27" s="21">
        <f>312220*15%</f>
        <v>46833</v>
      </c>
      <c r="F27" s="14">
        <f>D27/E27*100</f>
        <v>0</v>
      </c>
      <c r="G27" s="27">
        <v>100</v>
      </c>
      <c r="H27" s="30"/>
    </row>
    <row r="28" spans="1:8" ht="15" customHeight="1">
      <c r="A28" s="17">
        <v>16</v>
      </c>
      <c r="B28" s="18" t="s">
        <v>40</v>
      </c>
      <c r="C28" s="18"/>
      <c r="D28" s="25">
        <v>12</v>
      </c>
      <c r="E28" s="25">
        <v>12</v>
      </c>
      <c r="F28" s="19">
        <f>D28/E28*100</f>
        <v>100</v>
      </c>
      <c r="G28" s="27">
        <v>85</v>
      </c>
      <c r="H28" s="30"/>
    </row>
    <row r="29" spans="1:8" ht="15" customHeight="1">
      <c r="A29" s="17">
        <v>17</v>
      </c>
      <c r="B29" s="18" t="s">
        <v>41</v>
      </c>
      <c r="C29" s="18"/>
      <c r="D29" s="25">
        <v>4</v>
      </c>
      <c r="E29" s="25">
        <v>4</v>
      </c>
      <c r="F29" s="19">
        <f>D29/E29*100</f>
        <v>100</v>
      </c>
      <c r="G29" s="27" t="s">
        <v>37</v>
      </c>
      <c r="H29" s="30"/>
    </row>
    <row r="30" spans="1:8" ht="15" customHeight="1">
      <c r="A30" s="8">
        <v>18</v>
      </c>
      <c r="B30" s="9" t="s">
        <v>25</v>
      </c>
      <c r="C30" s="9"/>
      <c r="D30" s="32"/>
      <c r="E30" s="24">
        <v>306</v>
      </c>
      <c r="F30" s="22">
        <f>D30/E30*100</f>
        <v>0</v>
      </c>
      <c r="G30" s="29">
        <v>40</v>
      </c>
      <c r="H30" s="30"/>
    </row>
    <row r="31" ht="10.5" customHeight="1"/>
    <row r="32" spans="5:8" ht="15" customHeight="1">
      <c r="E32" s="41" t="s">
        <v>29</v>
      </c>
      <c r="F32" s="41"/>
      <c r="G32" s="41"/>
      <c r="H32" s="23"/>
    </row>
    <row r="33" spans="5:7" ht="12" customHeight="1">
      <c r="E33" s="41" t="s">
        <v>45</v>
      </c>
      <c r="F33" s="41"/>
      <c r="G33" s="41"/>
    </row>
    <row r="34" spans="5:7" ht="14.25" customHeight="1">
      <c r="E34" s="1"/>
      <c r="F34" s="16"/>
      <c r="G34" s="1"/>
    </row>
    <row r="35" spans="5:7" ht="13.5" customHeight="1">
      <c r="E35" s="1"/>
      <c r="F35" s="16"/>
      <c r="G35" s="1"/>
    </row>
    <row r="36" ht="12.75" customHeight="1"/>
    <row r="37" spans="5:7" ht="15" customHeight="1">
      <c r="E37" s="43" t="s">
        <v>46</v>
      </c>
      <c r="F37" s="43"/>
      <c r="G37" s="43"/>
    </row>
    <row r="38" spans="5:7" ht="13.5" customHeight="1">
      <c r="E38" s="41" t="s">
        <v>47</v>
      </c>
      <c r="F38" s="41"/>
      <c r="G38" s="41"/>
    </row>
    <row r="39" spans="5:7" ht="15" customHeight="1">
      <c r="E39" s="41"/>
      <c r="F39" s="41"/>
      <c r="G39" s="41"/>
    </row>
  </sheetData>
  <sheetProtection/>
  <mergeCells count="7">
    <mergeCell ref="E39:G39"/>
    <mergeCell ref="A1:G1"/>
    <mergeCell ref="E37:G37"/>
    <mergeCell ref="E38:G38"/>
    <mergeCell ref="E32:G32"/>
    <mergeCell ref="A2:G2"/>
    <mergeCell ref="E33:G33"/>
  </mergeCells>
  <printOptions horizontalCentered="1"/>
  <pageMargins left="0.551181102362205" right="0.551181102362205" top="0.708661417322835" bottom="0.511811023622047" header="0.511811023622047" footer="0.511811023622047"/>
  <pageSetup horizontalDpi="600" verticalDpi="600" orientation="portrait" paperSize="122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DINKES JATIM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drg. Dewajanti</dc:creator>
  <cp:keywords/>
  <dc:description/>
  <cp:lastModifiedBy>Virusss</cp:lastModifiedBy>
  <cp:lastPrinted>2011-04-25T01:42:47Z</cp:lastPrinted>
  <dcterms:created xsi:type="dcterms:W3CDTF">2009-02-26T02:42:51Z</dcterms:created>
  <dcterms:modified xsi:type="dcterms:W3CDTF">2011-09-19T02:33:56Z</dcterms:modified>
  <cp:category/>
  <cp:version/>
  <cp:contentType/>
  <cp:contentStatus/>
</cp:coreProperties>
</file>