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45" activeTab="2"/>
  </bookViews>
  <sheets>
    <sheet name="TRIB 1" sheetId="1" r:id="rId1"/>
    <sheet name="TRIB 2" sheetId="2" r:id="rId2"/>
    <sheet name="TRIB 3" sheetId="3" r:id="rId3"/>
  </sheets>
  <definedNames>
    <definedName name="_xlnm.Print_Area" localSheetId="1">'TRIB 2'!$A$1:$G$43</definedName>
  </definedNames>
  <calcPr fullCalcOnLoad="1"/>
</workbook>
</file>

<file path=xl/sharedStrings.xml><?xml version="1.0" encoding="utf-8"?>
<sst xmlns="http://schemas.openxmlformats.org/spreadsheetml/2006/main" count="164" uniqueCount="52">
  <si>
    <t>KABUPATEN BOJONEGORO</t>
  </si>
  <si>
    <t xml:space="preserve"> </t>
  </si>
  <si>
    <t>PWS KIA</t>
  </si>
  <si>
    <t>KEPALA DINAS KESEHATAN</t>
  </si>
  <si>
    <t>Bojonegoro, 20 April 2010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</si>
  <si>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</si>
  <si>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</si>
  <si>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</si>
  <si>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</si>
  <si>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</si>
  <si>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</si>
  <si>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</si>
  <si>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</si>
  <si>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</si>
  <si>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</si>
  <si>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</si>
  <si>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</si>
  <si>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</si>
  <si>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</si>
  <si>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</si>
  <si>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</si>
  <si>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</si>
  <si>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</si>
  <si>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</si>
  <si>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</si>
  <si>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</si>
  <si>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</si>
  <si>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</si>
  <si>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</si>
  <si>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</si>
  <si>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</si>
  <si>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</si>
  <si>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</si>
  <si>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</si>
  <si>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</si>
  <si>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</si>
  <si>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</si>
  <si>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</si>
  <si>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</si>
  <si>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</si>
  <si>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</si>
  <si>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2010</t>
  </si>
  <si>
    <t>DINKES KAB             : BOJONEGORO</t>
  </si>
  <si>
    <t>TRIWULAN                 :  I  (SATU)</t>
  </si>
  <si>
    <t>TRIWULAN                 : II  (DUA)</t>
  </si>
  <si>
    <t>TRIWULAN                 : 3  (TIGA)</t>
  </si>
  <si>
    <t>Dr. H. HARIYONO, M.Si</t>
  </si>
  <si>
    <t>NIP. 19590906 198710 1 002</t>
  </si>
  <si>
    <t>Lap Pusk</t>
  </si>
  <si>
    <t>Lap Pusk &amp; Pen-</t>
  </si>
  <si>
    <t>dmping Ds Siaga</t>
  </si>
  <si>
    <t>Bojonegoro, 20 Oktober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</si>
</sst>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%"/>
    <numFmt numFmtId="171" formatCode="0.0"/>
    <numFmt numFmtId="172" formatCode="#,##0.0"/>
    <numFmt numFmtId="173" formatCode="0.0000"/>
    <numFmt numFmtId="174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3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42" fillId="35" borderId="0" xfId="0" applyFont="1" applyFill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3" fontId="42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33</xdr:row>
      <xdr:rowOff>9525</xdr:rowOff>
    </xdr:from>
    <xdr:to>
      <xdr:col>12</xdr:col>
      <xdr:colOff>104775</xdr:colOff>
      <xdr:row>42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10575" y="6010275"/>
          <a:ext cx="27241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A.n. KEPALA DINAS KESEHATAN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KABUPATEN BOJONEGORO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Sekretaris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Dr. SYAIFUL RAHMAD, M.Si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PEMBINA TINGKAT 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NIP. 19630219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98903 1 006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50" t="s">
        <v>41</v>
      </c>
      <c r="B1" s="50"/>
      <c r="C1" s="50"/>
      <c r="D1" s="50"/>
      <c r="E1" s="50"/>
      <c r="F1" s="50"/>
      <c r="G1" s="50"/>
    </row>
    <row r="2" spans="1:7" ht="18">
      <c r="A2" s="51"/>
      <c r="B2" s="51"/>
      <c r="C2" s="51"/>
      <c r="D2" s="51"/>
      <c r="E2" s="51"/>
      <c r="F2" s="51"/>
      <c r="G2" s="51"/>
    </row>
    <row r="3" spans="1:7" ht="18">
      <c r="A3" s="12" t="s">
        <v>42</v>
      </c>
      <c r="B3" s="11"/>
      <c r="C3" s="11"/>
      <c r="D3" s="11"/>
      <c r="E3" s="11"/>
      <c r="F3" s="11"/>
      <c r="G3" s="11"/>
    </row>
    <row r="4" spans="1:7" ht="18">
      <c r="A4" s="12" t="s">
        <v>43</v>
      </c>
      <c r="B4" s="11"/>
      <c r="C4" s="11"/>
      <c r="D4" s="11"/>
      <c r="E4" s="11"/>
      <c r="F4" s="11"/>
      <c r="G4" s="11"/>
    </row>
    <row r="5" spans="1:7" ht="18">
      <c r="A5" s="11"/>
      <c r="B5" s="11"/>
      <c r="C5" s="11"/>
      <c r="D5" s="11"/>
      <c r="E5" s="11"/>
      <c r="F5" s="11"/>
      <c r="G5" s="11"/>
    </row>
    <row r="6" spans="1:7" ht="38.25">
      <c r="A6" s="13" t="s">
        <v>5</v>
      </c>
      <c r="B6" s="14"/>
      <c r="C6" s="15" t="s">
        <v>6</v>
      </c>
      <c r="D6" s="13" t="s">
        <v>7</v>
      </c>
      <c r="E6" s="16" t="s">
        <v>8</v>
      </c>
      <c r="F6" s="13" t="s">
        <v>9</v>
      </c>
      <c r="G6" s="17" t="s">
        <v>10</v>
      </c>
    </row>
    <row r="7" spans="1:7" ht="12.75">
      <c r="A7" s="3">
        <v>1</v>
      </c>
      <c r="B7" s="1" t="s">
        <v>11</v>
      </c>
      <c r="C7" s="1"/>
      <c r="D7" s="28">
        <v>4122</v>
      </c>
      <c r="E7" s="28">
        <v>21165</v>
      </c>
      <c r="F7" s="29">
        <f>D7/E7*100</f>
        <v>19.475549255846918</v>
      </c>
      <c r="G7" s="3" t="s">
        <v>2</v>
      </c>
    </row>
    <row r="8" spans="1:7" ht="12.75">
      <c r="A8" s="3">
        <v>2</v>
      </c>
      <c r="B8" s="1" t="s">
        <v>12</v>
      </c>
      <c r="C8" s="1"/>
      <c r="D8" s="8">
        <v>465</v>
      </c>
      <c r="E8" s="8">
        <v>4233</v>
      </c>
      <c r="F8" s="29">
        <f aca="true" t="shared" si="0" ref="F8:F30">D8/E8*100</f>
        <v>10.985116938341601</v>
      </c>
      <c r="G8" s="3" t="s">
        <v>2</v>
      </c>
    </row>
    <row r="9" spans="1:7" ht="12.75">
      <c r="A9" s="19">
        <v>3</v>
      </c>
      <c r="B9" s="52" t="s">
        <v>13</v>
      </c>
      <c r="C9" s="53"/>
      <c r="D9" s="8">
        <v>4519</v>
      </c>
      <c r="E9" s="8">
        <v>19433</v>
      </c>
      <c r="F9" s="29">
        <f t="shared" si="0"/>
        <v>23.254258220552668</v>
      </c>
      <c r="G9" s="3" t="s">
        <v>2</v>
      </c>
    </row>
    <row r="10" spans="1:7" ht="12.75">
      <c r="A10" s="3">
        <v>4</v>
      </c>
      <c r="B10" s="1" t="s">
        <v>14</v>
      </c>
      <c r="C10" s="1"/>
      <c r="D10" s="8">
        <v>4224</v>
      </c>
      <c r="E10" s="8">
        <v>19433</v>
      </c>
      <c r="F10" s="29">
        <f>D10/E10*100</f>
        <v>21.73622189059847</v>
      </c>
      <c r="G10" s="3" t="s">
        <v>2</v>
      </c>
    </row>
    <row r="11" spans="1:7" ht="12.75">
      <c r="A11" s="3">
        <v>5</v>
      </c>
      <c r="B11" s="1" t="s">
        <v>15</v>
      </c>
      <c r="C11" s="1"/>
      <c r="D11" s="8">
        <v>195</v>
      </c>
      <c r="E11" s="8">
        <v>2886</v>
      </c>
      <c r="F11" s="29">
        <f>D11/E11*100</f>
        <v>6.756756756756757</v>
      </c>
      <c r="G11" s="3" t="s">
        <v>2</v>
      </c>
    </row>
    <row r="12" spans="1:7" ht="12.75">
      <c r="A12" s="3">
        <v>6</v>
      </c>
      <c r="B12" s="1" t="s">
        <v>16</v>
      </c>
      <c r="C12" s="1"/>
      <c r="D12" s="8">
        <v>3509</v>
      </c>
      <c r="E12" s="8">
        <v>19241</v>
      </c>
      <c r="F12" s="29">
        <f>D12/E12*100</f>
        <v>18.237097863936384</v>
      </c>
      <c r="G12" s="3" t="s">
        <v>2</v>
      </c>
    </row>
    <row r="13" spans="1:7" ht="12.75">
      <c r="A13" s="3">
        <v>7</v>
      </c>
      <c r="B13" s="1" t="s">
        <v>17</v>
      </c>
      <c r="C13" s="1"/>
      <c r="D13" s="8">
        <v>105</v>
      </c>
      <c r="E13" s="8">
        <v>430</v>
      </c>
      <c r="F13" s="29">
        <f>D13/E13*100</f>
        <v>24.418604651162788</v>
      </c>
      <c r="G13" s="1"/>
    </row>
    <row r="14" spans="1:7" ht="12.75">
      <c r="A14" s="3">
        <v>8</v>
      </c>
      <c r="B14" s="1" t="s">
        <v>18</v>
      </c>
      <c r="C14" s="1"/>
      <c r="D14" s="8">
        <v>8164</v>
      </c>
      <c r="E14" s="8">
        <v>77476</v>
      </c>
      <c r="F14" s="29">
        <f>D14/E14*100</f>
        <v>10.537456760803346</v>
      </c>
      <c r="G14" s="1"/>
    </row>
    <row r="15" spans="1:7" s="41" customFormat="1" ht="12.75">
      <c r="A15" s="42">
        <v>9</v>
      </c>
      <c r="B15" s="43" t="s">
        <v>19</v>
      </c>
      <c r="C15" s="43"/>
      <c r="D15" s="44">
        <v>202</v>
      </c>
      <c r="E15" s="8">
        <v>10428</v>
      </c>
      <c r="F15" s="45">
        <f t="shared" si="0"/>
        <v>1.9370924434215575</v>
      </c>
      <c r="G15" s="43"/>
    </row>
    <row r="16" spans="1:7" ht="12.75">
      <c r="A16" s="3">
        <v>10</v>
      </c>
      <c r="B16" s="1" t="s">
        <v>20</v>
      </c>
      <c r="C16" s="1"/>
      <c r="D16" s="8">
        <v>132</v>
      </c>
      <c r="E16" s="8">
        <v>132</v>
      </c>
      <c r="F16" s="29">
        <f t="shared" si="0"/>
        <v>100</v>
      </c>
      <c r="G16" s="1"/>
    </row>
    <row r="17" spans="1:7" ht="12.75">
      <c r="A17" s="3">
        <v>11</v>
      </c>
      <c r="B17" s="1" t="s">
        <v>21</v>
      </c>
      <c r="C17" s="1"/>
      <c r="D17" s="9">
        <v>0</v>
      </c>
      <c r="E17" s="9">
        <v>20727</v>
      </c>
      <c r="F17" s="29">
        <f t="shared" si="0"/>
        <v>0</v>
      </c>
      <c r="G17" s="1"/>
    </row>
    <row r="18" spans="1:7" ht="12.75">
      <c r="A18" s="3">
        <v>12</v>
      </c>
      <c r="B18" s="1" t="s">
        <v>22</v>
      </c>
      <c r="C18" s="1"/>
      <c r="D18" s="8">
        <v>155481</v>
      </c>
      <c r="E18" s="8">
        <v>216010</v>
      </c>
      <c r="F18" s="29">
        <f>D18/E18*100</f>
        <v>71.9786121012916</v>
      </c>
      <c r="G18" s="1"/>
    </row>
    <row r="19" spans="1:7" ht="12.75">
      <c r="A19" s="3">
        <v>13</v>
      </c>
      <c r="B19" s="1" t="s">
        <v>23</v>
      </c>
      <c r="C19" s="1"/>
      <c r="D19" s="20"/>
      <c r="E19" s="20"/>
      <c r="F19" s="27"/>
      <c r="G19" s="21"/>
    </row>
    <row r="20" spans="1:7" ht="12.75">
      <c r="A20" s="3"/>
      <c r="B20" s="22" t="s">
        <v>24</v>
      </c>
      <c r="C20" s="23" t="s">
        <v>25</v>
      </c>
      <c r="D20" s="8">
        <v>2</v>
      </c>
      <c r="E20" s="8">
        <v>6</v>
      </c>
      <c r="F20" s="29">
        <f t="shared" si="0"/>
        <v>33.33333333333333</v>
      </c>
      <c r="G20" s="1"/>
    </row>
    <row r="21" spans="1:7" ht="12.75">
      <c r="A21" s="3"/>
      <c r="B21" s="22" t="s">
        <v>26</v>
      </c>
      <c r="C21" s="23" t="s">
        <v>27</v>
      </c>
      <c r="D21" s="8">
        <v>407</v>
      </c>
      <c r="E21" s="8">
        <v>5884</v>
      </c>
      <c r="F21" s="29">
        <f t="shared" si="0"/>
        <v>6.917063222297756</v>
      </c>
      <c r="G21" s="1"/>
    </row>
    <row r="22" spans="1:7" ht="12.75">
      <c r="A22" s="3"/>
      <c r="B22" s="22" t="s">
        <v>28</v>
      </c>
      <c r="C22" s="23" t="s">
        <v>29</v>
      </c>
      <c r="D22" s="8">
        <v>108</v>
      </c>
      <c r="E22" s="8">
        <v>1077</v>
      </c>
      <c r="F22" s="29">
        <f t="shared" si="0"/>
        <v>10.027855153203342</v>
      </c>
      <c r="G22" s="1"/>
    </row>
    <row r="23" spans="1:7" ht="12.75">
      <c r="A23" s="3"/>
      <c r="B23" s="22" t="s">
        <v>30</v>
      </c>
      <c r="C23" s="23" t="s">
        <v>31</v>
      </c>
      <c r="D23" s="8">
        <v>401</v>
      </c>
      <c r="E23" s="8">
        <v>401</v>
      </c>
      <c r="F23" s="29">
        <f t="shared" si="0"/>
        <v>100</v>
      </c>
      <c r="G23" s="1"/>
    </row>
    <row r="24" spans="1:7" ht="12.75">
      <c r="A24" s="3"/>
      <c r="B24" s="22" t="s">
        <v>32</v>
      </c>
      <c r="C24" s="23" t="s">
        <v>33</v>
      </c>
      <c r="D24" s="10">
        <v>6021</v>
      </c>
      <c r="E24" s="8">
        <v>53711</v>
      </c>
      <c r="F24" s="29">
        <f t="shared" si="0"/>
        <v>11.209994228370352</v>
      </c>
      <c r="G24" s="1"/>
    </row>
    <row r="25" spans="1:7" ht="12.75">
      <c r="A25" s="3">
        <v>14</v>
      </c>
      <c r="B25" s="4" t="s">
        <v>34</v>
      </c>
      <c r="C25" s="1"/>
      <c r="D25" s="8"/>
      <c r="E25" s="8"/>
      <c r="F25" s="29"/>
      <c r="G25" s="4"/>
    </row>
    <row r="26" spans="1:7" ht="12.75">
      <c r="A26" s="5"/>
      <c r="B26" s="24" t="s">
        <v>35</v>
      </c>
      <c r="C26" s="25" t="s">
        <v>36</v>
      </c>
      <c r="D26" s="8">
        <v>46253</v>
      </c>
      <c r="E26" s="28">
        <f>15%*576927</f>
        <v>86539.05</v>
      </c>
      <c r="F26" s="29">
        <f t="shared" si="0"/>
        <v>53.447547667786964</v>
      </c>
      <c r="G26" s="4" t="s">
        <v>48</v>
      </c>
    </row>
    <row r="27" spans="1:7" ht="12.75">
      <c r="A27" s="3">
        <v>15</v>
      </c>
      <c r="B27" s="1" t="s">
        <v>37</v>
      </c>
      <c r="C27" s="1"/>
      <c r="D27" s="40">
        <v>3058</v>
      </c>
      <c r="E27" s="28">
        <f>1.5%*576927</f>
        <v>8653.904999999999</v>
      </c>
      <c r="F27" s="29">
        <f t="shared" si="0"/>
        <v>35.33664859967842</v>
      </c>
      <c r="G27" s="4" t="s">
        <v>48</v>
      </c>
    </row>
    <row r="28" spans="1:7" ht="12.75">
      <c r="A28" s="19">
        <v>16</v>
      </c>
      <c r="B28" s="54" t="s">
        <v>38</v>
      </c>
      <c r="C28" s="55"/>
      <c r="D28" s="8">
        <v>8</v>
      </c>
      <c r="E28" s="8">
        <v>8</v>
      </c>
      <c r="F28" s="29">
        <f t="shared" si="0"/>
        <v>100</v>
      </c>
      <c r="G28" s="1"/>
    </row>
    <row r="29" spans="1:7" ht="12.75">
      <c r="A29" s="19">
        <v>17</v>
      </c>
      <c r="B29" s="52" t="s">
        <v>39</v>
      </c>
      <c r="C29" s="53"/>
      <c r="D29" s="8">
        <v>1</v>
      </c>
      <c r="E29" s="8">
        <v>1</v>
      </c>
      <c r="F29" s="29">
        <f t="shared" si="0"/>
        <v>100</v>
      </c>
      <c r="G29" s="4" t="s">
        <v>49</v>
      </c>
    </row>
    <row r="30" spans="1:7" ht="12.75">
      <c r="A30" s="3">
        <v>18</v>
      </c>
      <c r="B30" s="1" t="s">
        <v>40</v>
      </c>
      <c r="C30" s="1"/>
      <c r="D30" s="8">
        <v>96</v>
      </c>
      <c r="E30" s="8">
        <v>430</v>
      </c>
      <c r="F30" s="29">
        <f t="shared" si="0"/>
        <v>22.325581395348838</v>
      </c>
      <c r="G30" s="4" t="s">
        <v>50</v>
      </c>
    </row>
    <row r="32" spans="5:7" ht="12.75">
      <c r="E32" s="47" t="s">
        <v>4</v>
      </c>
      <c r="F32" s="48"/>
      <c r="G32" s="48"/>
    </row>
    <row r="33" spans="5:7" ht="12.75">
      <c r="E33" s="47" t="s">
        <v>3</v>
      </c>
      <c r="F33" s="48"/>
      <c r="G33" s="48"/>
    </row>
    <row r="34" spans="5:7" ht="12.75">
      <c r="E34" s="47" t="s">
        <v>0</v>
      </c>
      <c r="F34" s="48"/>
      <c r="G34" s="48"/>
    </row>
    <row r="35" spans="3:7" ht="12.75">
      <c r="C35" s="30" t="s">
        <v>1</v>
      </c>
      <c r="E35" s="2"/>
      <c r="F35" s="2"/>
      <c r="G35" s="2"/>
    </row>
    <row r="36" spans="5:7" ht="12.75">
      <c r="E36" s="2"/>
      <c r="F36" s="2"/>
      <c r="G36" s="2"/>
    </row>
    <row r="38" spans="5:7" ht="12.75">
      <c r="E38" s="49" t="s">
        <v>46</v>
      </c>
      <c r="F38" s="49"/>
      <c r="G38" s="49"/>
    </row>
    <row r="39" spans="5:7" ht="12.75">
      <c r="E39" s="47" t="s">
        <v>47</v>
      </c>
      <c r="F39" s="48"/>
      <c r="G39" s="48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45" right="0.45" top="0.75" bottom="0.75" header="0.3" footer="0.3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50" t="s">
        <v>41</v>
      </c>
      <c r="B1" s="50"/>
      <c r="C1" s="50"/>
      <c r="D1" s="50"/>
      <c r="E1" s="50"/>
      <c r="F1" s="50"/>
      <c r="G1" s="50"/>
    </row>
    <row r="2" spans="1:7" ht="18">
      <c r="A2" s="51"/>
      <c r="B2" s="51"/>
      <c r="C2" s="51"/>
      <c r="D2" s="51"/>
      <c r="E2" s="51"/>
      <c r="F2" s="51"/>
      <c r="G2" s="51"/>
    </row>
    <row r="3" spans="1:7" ht="18">
      <c r="A3" s="12" t="s">
        <v>42</v>
      </c>
      <c r="B3" s="11"/>
      <c r="C3" s="11"/>
      <c r="D3" s="11"/>
      <c r="E3" s="11"/>
      <c r="F3" s="11"/>
      <c r="G3" s="11"/>
    </row>
    <row r="4" spans="1:7" ht="18">
      <c r="A4" s="12" t="s">
        <v>44</v>
      </c>
      <c r="B4" s="11"/>
      <c r="C4" s="11"/>
      <c r="D4" s="11"/>
      <c r="E4" s="11"/>
      <c r="F4" s="11"/>
      <c r="G4" s="11"/>
    </row>
    <row r="5" spans="1:7" ht="18">
      <c r="A5" s="11"/>
      <c r="B5" s="11"/>
      <c r="C5" s="11"/>
      <c r="D5" s="11"/>
      <c r="E5" s="11"/>
      <c r="F5" s="11"/>
      <c r="G5" s="11"/>
    </row>
    <row r="6" spans="1:7" ht="38.25">
      <c r="A6" s="13" t="s">
        <v>5</v>
      </c>
      <c r="B6" s="14"/>
      <c r="C6" s="15" t="s">
        <v>6</v>
      </c>
      <c r="D6" s="13" t="s">
        <v>7</v>
      </c>
      <c r="E6" s="16" t="s">
        <v>8</v>
      </c>
      <c r="F6" s="13" t="s">
        <v>9</v>
      </c>
      <c r="G6" s="17" t="s">
        <v>10</v>
      </c>
    </row>
    <row r="7" spans="1:7" ht="12.75">
      <c r="A7" s="3">
        <v>1</v>
      </c>
      <c r="B7" s="1" t="s">
        <v>11</v>
      </c>
      <c r="C7" s="1"/>
      <c r="D7" s="28">
        <v>8450</v>
      </c>
      <c r="E7" s="8">
        <v>21165</v>
      </c>
      <c r="F7" s="26">
        <f>D7/E7*100</f>
        <v>39.92440349633829</v>
      </c>
      <c r="G7" s="3" t="s">
        <v>2</v>
      </c>
    </row>
    <row r="8" spans="1:7" ht="12.75">
      <c r="A8" s="3">
        <v>2</v>
      </c>
      <c r="B8" s="1" t="s">
        <v>12</v>
      </c>
      <c r="C8" s="1"/>
      <c r="D8" s="28">
        <v>936</v>
      </c>
      <c r="E8" s="8">
        <v>4233</v>
      </c>
      <c r="F8" s="26">
        <f aca="true" t="shared" si="0" ref="F8:F30">D8/E8*100</f>
        <v>22.1119773210489</v>
      </c>
      <c r="G8" s="3" t="s">
        <v>2</v>
      </c>
    </row>
    <row r="9" spans="1:7" ht="12.75">
      <c r="A9" s="19">
        <v>3</v>
      </c>
      <c r="B9" s="52" t="s">
        <v>13</v>
      </c>
      <c r="C9" s="53"/>
      <c r="D9" s="28">
        <v>9552</v>
      </c>
      <c r="E9" s="8">
        <v>19433</v>
      </c>
      <c r="F9" s="26">
        <f t="shared" si="0"/>
        <v>49.153501775330625</v>
      </c>
      <c r="G9" s="3" t="s">
        <v>2</v>
      </c>
    </row>
    <row r="10" spans="1:7" ht="12.75">
      <c r="A10" s="3">
        <v>4</v>
      </c>
      <c r="B10" s="1" t="s">
        <v>14</v>
      </c>
      <c r="C10" s="1"/>
      <c r="D10" s="28">
        <v>8898</v>
      </c>
      <c r="E10" s="8">
        <v>19433</v>
      </c>
      <c r="F10" s="26">
        <f>D10/E10*100</f>
        <v>45.78809242011012</v>
      </c>
      <c r="G10" s="3" t="s">
        <v>2</v>
      </c>
    </row>
    <row r="11" spans="1:7" ht="12.75">
      <c r="A11" s="3">
        <v>5</v>
      </c>
      <c r="B11" s="1" t="s">
        <v>15</v>
      </c>
      <c r="C11" s="1"/>
      <c r="D11" s="28">
        <v>512</v>
      </c>
      <c r="E11" s="8">
        <v>2886</v>
      </c>
      <c r="F11" s="26">
        <f>D11/E11*100</f>
        <v>17.74081774081774</v>
      </c>
      <c r="G11" s="3" t="s">
        <v>2</v>
      </c>
    </row>
    <row r="12" spans="1:7" ht="12.75">
      <c r="A12" s="3">
        <v>6</v>
      </c>
      <c r="B12" s="1" t="s">
        <v>16</v>
      </c>
      <c r="C12" s="1"/>
      <c r="D12" s="28">
        <v>7857</v>
      </c>
      <c r="E12" s="8">
        <v>19241</v>
      </c>
      <c r="F12" s="26">
        <f>D12/E12*100</f>
        <v>40.834675952393326</v>
      </c>
      <c r="G12" s="3" t="s">
        <v>2</v>
      </c>
    </row>
    <row r="13" spans="1:7" ht="12.75">
      <c r="A13" s="3">
        <v>7</v>
      </c>
      <c r="B13" s="1" t="s">
        <v>17</v>
      </c>
      <c r="C13" s="1"/>
      <c r="D13" s="28">
        <v>187</v>
      </c>
      <c r="E13" s="8">
        <v>430</v>
      </c>
      <c r="F13" s="26">
        <f>D13/E13*100</f>
        <v>43.48837209302325</v>
      </c>
      <c r="G13" s="1"/>
    </row>
    <row r="14" spans="1:7" ht="12.75">
      <c r="A14" s="3">
        <v>8</v>
      </c>
      <c r="B14" s="1" t="s">
        <v>18</v>
      </c>
      <c r="C14" s="1"/>
      <c r="D14" s="28">
        <v>16745</v>
      </c>
      <c r="E14" s="8">
        <v>77476</v>
      </c>
      <c r="F14" s="26">
        <f>D14/E14*100</f>
        <v>21.613144715782955</v>
      </c>
      <c r="G14" s="1"/>
    </row>
    <row r="15" spans="1:8" ht="12.75">
      <c r="A15" s="3">
        <v>9</v>
      </c>
      <c r="B15" s="1" t="s">
        <v>19</v>
      </c>
      <c r="C15" s="1"/>
      <c r="D15" s="8">
        <v>298</v>
      </c>
      <c r="E15" s="8">
        <v>10428</v>
      </c>
      <c r="F15" s="26">
        <f t="shared" si="0"/>
        <v>2.8576908323743764</v>
      </c>
      <c r="G15" s="1"/>
      <c r="H15" s="46"/>
    </row>
    <row r="16" spans="1:7" ht="12.75">
      <c r="A16" s="3">
        <v>10</v>
      </c>
      <c r="B16" s="1" t="s">
        <v>20</v>
      </c>
      <c r="C16" s="1"/>
      <c r="D16" s="8">
        <v>181</v>
      </c>
      <c r="E16" s="8">
        <v>181</v>
      </c>
      <c r="F16" s="26">
        <f t="shared" si="0"/>
        <v>100</v>
      </c>
      <c r="G16" s="1"/>
    </row>
    <row r="17" spans="1:7" ht="12.75">
      <c r="A17" s="3">
        <v>11</v>
      </c>
      <c r="B17" s="1" t="s">
        <v>21</v>
      </c>
      <c r="C17" s="1"/>
      <c r="D17" s="28">
        <v>0</v>
      </c>
      <c r="E17" s="9">
        <v>20727</v>
      </c>
      <c r="F17" s="26">
        <f t="shared" si="0"/>
        <v>0</v>
      </c>
      <c r="G17" s="1"/>
    </row>
    <row r="18" spans="1:7" ht="12.75">
      <c r="A18" s="3">
        <v>12</v>
      </c>
      <c r="B18" s="1" t="s">
        <v>22</v>
      </c>
      <c r="C18" s="1"/>
      <c r="D18" s="28">
        <v>195936</v>
      </c>
      <c r="E18" s="8">
        <v>216010</v>
      </c>
      <c r="F18" s="26">
        <f>D18/E18*100</f>
        <v>90.70691171705013</v>
      </c>
      <c r="G18" s="1"/>
    </row>
    <row r="19" spans="1:7" ht="12.75">
      <c r="A19" s="3">
        <v>13</v>
      </c>
      <c r="B19" s="1" t="s">
        <v>23</v>
      </c>
      <c r="C19" s="1"/>
      <c r="D19" s="20"/>
      <c r="E19" s="20"/>
      <c r="F19" s="27"/>
      <c r="G19" s="21"/>
    </row>
    <row r="20" spans="1:7" ht="12.75">
      <c r="A20" s="3"/>
      <c r="B20" s="22" t="s">
        <v>24</v>
      </c>
      <c r="C20" s="23" t="s">
        <v>25</v>
      </c>
      <c r="D20" s="8">
        <v>3</v>
      </c>
      <c r="E20" s="8">
        <v>6</v>
      </c>
      <c r="F20" s="26">
        <f t="shared" si="0"/>
        <v>50</v>
      </c>
      <c r="G20" s="1"/>
    </row>
    <row r="21" spans="1:9" ht="12.75">
      <c r="A21" s="3"/>
      <c r="B21" s="22" t="s">
        <v>26</v>
      </c>
      <c r="C21" s="23" t="s">
        <v>27</v>
      </c>
      <c r="D21" s="8">
        <v>848</v>
      </c>
      <c r="E21" s="8">
        <v>5884</v>
      </c>
      <c r="F21" s="26">
        <f t="shared" si="0"/>
        <v>14.41196464989803</v>
      </c>
      <c r="G21" s="1"/>
      <c r="H21">
        <v>669</v>
      </c>
      <c r="I21">
        <v>6081</v>
      </c>
    </row>
    <row r="22" spans="1:9" ht="12.75">
      <c r="A22" s="3"/>
      <c r="B22" s="22" t="s">
        <v>28</v>
      </c>
      <c r="C22" s="23" t="s">
        <v>29</v>
      </c>
      <c r="D22" s="8">
        <v>341</v>
      </c>
      <c r="E22" s="8">
        <v>1077</v>
      </c>
      <c r="F22" s="26">
        <f t="shared" si="0"/>
        <v>31.66202414113278</v>
      </c>
      <c r="G22" s="1"/>
      <c r="H22">
        <v>247</v>
      </c>
      <c r="I22">
        <v>1077</v>
      </c>
    </row>
    <row r="23" spans="1:7" ht="12.75">
      <c r="A23" s="3"/>
      <c r="B23" s="22" t="s">
        <v>30</v>
      </c>
      <c r="C23" s="23" t="s">
        <v>31</v>
      </c>
      <c r="D23" s="8">
        <v>482</v>
      </c>
      <c r="E23" s="8">
        <v>482</v>
      </c>
      <c r="F23" s="26">
        <f t="shared" si="0"/>
        <v>100</v>
      </c>
      <c r="G23" s="1"/>
    </row>
    <row r="24" spans="1:7" ht="12.75">
      <c r="A24" s="3"/>
      <c r="B24" s="22" t="s">
        <v>32</v>
      </c>
      <c r="C24" s="23" t="s">
        <v>33</v>
      </c>
      <c r="D24" s="8">
        <v>13442</v>
      </c>
      <c r="E24" s="8">
        <v>53711</v>
      </c>
      <c r="F24" s="26">
        <f t="shared" si="0"/>
        <v>25.026530878218615</v>
      </c>
      <c r="G24" s="1"/>
    </row>
    <row r="25" spans="1:7" ht="12.75">
      <c r="A25" s="3">
        <v>14</v>
      </c>
      <c r="B25" s="4" t="s">
        <v>34</v>
      </c>
      <c r="C25" s="1"/>
      <c r="D25" s="37"/>
      <c r="E25" s="28"/>
      <c r="F25" s="26" t="e">
        <f t="shared" si="0"/>
        <v>#DIV/0!</v>
      </c>
      <c r="G25" s="38"/>
    </row>
    <row r="26" spans="1:10" ht="12.75">
      <c r="A26" s="5"/>
      <c r="B26" s="24" t="s">
        <v>35</v>
      </c>
      <c r="C26" s="25" t="s">
        <v>36</v>
      </c>
      <c r="D26" s="39">
        <f>'TRIB 1'!D26+41938</f>
        <v>88191</v>
      </c>
      <c r="E26" s="28">
        <f>'TRIB 1'!E26</f>
        <v>86539.05</v>
      </c>
      <c r="F26" s="26">
        <f t="shared" si="0"/>
        <v>101.90890701943228</v>
      </c>
      <c r="G26" s="4" t="s">
        <v>48</v>
      </c>
      <c r="H26">
        <v>87285</v>
      </c>
      <c r="I26">
        <v>86539</v>
      </c>
      <c r="J26">
        <f>H26/I26*100</f>
        <v>100.86203908064573</v>
      </c>
    </row>
    <row r="27" spans="1:10" ht="12.75">
      <c r="A27" s="3">
        <v>15</v>
      </c>
      <c r="B27" s="1" t="s">
        <v>37</v>
      </c>
      <c r="C27" s="1"/>
      <c r="D27" s="39">
        <v>6023</v>
      </c>
      <c r="E27" s="28">
        <f>'TRIB 1'!E27</f>
        <v>8653.904999999999</v>
      </c>
      <c r="F27" s="26">
        <f t="shared" si="0"/>
        <v>69.5986378403738</v>
      </c>
      <c r="G27" s="4" t="s">
        <v>48</v>
      </c>
      <c r="H27">
        <v>5117</v>
      </c>
      <c r="I27">
        <v>1298</v>
      </c>
      <c r="J27">
        <f>H27/I27*100</f>
        <v>394.2218798151002</v>
      </c>
    </row>
    <row r="28" spans="1:7" ht="12.75">
      <c r="A28" s="19">
        <v>16</v>
      </c>
      <c r="B28" s="54" t="s">
        <v>38</v>
      </c>
      <c r="C28" s="55"/>
      <c r="D28" s="8">
        <v>8</v>
      </c>
      <c r="E28" s="8">
        <v>8</v>
      </c>
      <c r="F28" s="26">
        <f t="shared" si="0"/>
        <v>100</v>
      </c>
      <c r="G28" s="1"/>
    </row>
    <row r="29" spans="1:7" ht="12.75">
      <c r="A29" s="19">
        <v>17</v>
      </c>
      <c r="B29" s="52" t="s">
        <v>39</v>
      </c>
      <c r="C29" s="53"/>
      <c r="D29" s="8">
        <v>5</v>
      </c>
      <c r="E29" s="8">
        <v>5</v>
      </c>
      <c r="F29" s="26">
        <f t="shared" si="0"/>
        <v>100</v>
      </c>
      <c r="G29" s="4" t="s">
        <v>49</v>
      </c>
    </row>
    <row r="30" spans="1:7" ht="12.75">
      <c r="A30" s="3">
        <v>18</v>
      </c>
      <c r="B30" s="1" t="s">
        <v>40</v>
      </c>
      <c r="C30" s="1"/>
      <c r="D30" s="8">
        <v>128</v>
      </c>
      <c r="E30" s="8">
        <v>430</v>
      </c>
      <c r="F30" s="26">
        <f t="shared" si="0"/>
        <v>29.767441860465116</v>
      </c>
      <c r="G30" s="4" t="s">
        <v>50</v>
      </c>
    </row>
    <row r="31" spans="1:7" ht="12.75">
      <c r="A31" s="7"/>
      <c r="B31" s="6"/>
      <c r="C31" s="6"/>
      <c r="D31" s="31"/>
      <c r="E31" s="31"/>
      <c r="F31" s="32"/>
      <c r="G31" s="33"/>
    </row>
    <row r="33" spans="5:7" ht="12.75">
      <c r="E33" s="47"/>
      <c r="F33" s="48"/>
      <c r="G33" s="48"/>
    </row>
    <row r="34" spans="5:7" ht="12.75">
      <c r="E34" s="47" t="s">
        <v>4</v>
      </c>
      <c r="F34" s="48"/>
      <c r="G34" s="48"/>
    </row>
    <row r="35" spans="5:7" ht="12.75">
      <c r="E35" s="47" t="s">
        <v>3</v>
      </c>
      <c r="F35" s="48"/>
      <c r="G35" s="48"/>
    </row>
    <row r="36" spans="5:7" ht="12.75">
      <c r="E36" s="47" t="s">
        <v>0</v>
      </c>
      <c r="F36" s="48"/>
      <c r="G36" s="48"/>
    </row>
    <row r="37" spans="5:7" ht="12.75">
      <c r="E37" s="2"/>
      <c r="F37" s="2"/>
      <c r="G37" s="2"/>
    </row>
    <row r="38" spans="5:7" ht="12.75">
      <c r="E38" s="2"/>
      <c r="F38" s="2"/>
      <c r="G38" s="2"/>
    </row>
    <row r="40" spans="5:7" ht="12.75">
      <c r="E40" s="49" t="s">
        <v>46</v>
      </c>
      <c r="F40" s="49"/>
      <c r="G40" s="49"/>
    </row>
    <row r="41" spans="5:7" ht="12.75">
      <c r="E41" s="47" t="s">
        <v>47</v>
      </c>
      <c r="F41" s="48"/>
      <c r="G41" s="48"/>
    </row>
  </sheetData>
  <sheetProtection/>
  <mergeCells count="11">
    <mergeCell ref="A1:G1"/>
    <mergeCell ref="A2:G2"/>
    <mergeCell ref="B9:C9"/>
    <mergeCell ref="B28:C28"/>
    <mergeCell ref="B29:C29"/>
    <mergeCell ref="E33:G33"/>
    <mergeCell ref="E36:G36"/>
    <mergeCell ref="E41:G41"/>
    <mergeCell ref="E34:G34"/>
    <mergeCell ref="E35:G35"/>
    <mergeCell ref="E40:G40"/>
  </mergeCells>
  <printOptions horizontalCentered="1"/>
  <pageMargins left="0.25" right="0.25" top="0.5" bottom="0.5" header="0.3" footer="0.3"/>
  <pageSetup orientation="portrait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50" t="s">
        <v>41</v>
      </c>
      <c r="B1" s="50"/>
      <c r="C1" s="50"/>
      <c r="D1" s="50"/>
      <c r="E1" s="50"/>
      <c r="F1" s="50"/>
      <c r="G1" s="50"/>
    </row>
    <row r="2" spans="1:7" ht="18">
      <c r="A2" s="51"/>
      <c r="B2" s="51"/>
      <c r="C2" s="51"/>
      <c r="D2" s="51"/>
      <c r="E2" s="51"/>
      <c r="F2" s="51"/>
      <c r="G2" s="51"/>
    </row>
    <row r="3" spans="1:7" ht="18">
      <c r="A3" s="12" t="s">
        <v>42</v>
      </c>
      <c r="B3" s="11"/>
      <c r="C3" s="11"/>
      <c r="D3" s="11"/>
      <c r="E3" s="11"/>
      <c r="F3" s="11"/>
      <c r="G3" s="11"/>
    </row>
    <row r="4" spans="1:7" ht="18">
      <c r="A4" s="12" t="s">
        <v>45</v>
      </c>
      <c r="B4" s="11"/>
      <c r="C4" s="11"/>
      <c r="D4" s="11"/>
      <c r="E4" s="11"/>
      <c r="F4" s="11"/>
      <c r="G4" s="11"/>
    </row>
    <row r="5" spans="1:7" ht="18">
      <c r="A5" s="11"/>
      <c r="B5" s="11"/>
      <c r="C5" s="11"/>
      <c r="D5" s="11"/>
      <c r="E5" s="11"/>
      <c r="F5" s="11"/>
      <c r="G5" s="11"/>
    </row>
    <row r="6" spans="1:7" ht="38.25">
      <c r="A6" s="13" t="s">
        <v>5</v>
      </c>
      <c r="B6" s="14"/>
      <c r="C6" s="15" t="s">
        <v>6</v>
      </c>
      <c r="D6" s="13" t="s">
        <v>7</v>
      </c>
      <c r="E6" s="16" t="s">
        <v>8</v>
      </c>
      <c r="F6" s="13" t="s">
        <v>9</v>
      </c>
      <c r="G6" s="17" t="s">
        <v>10</v>
      </c>
    </row>
    <row r="7" spans="1:7" ht="12.75">
      <c r="A7" s="3">
        <v>1</v>
      </c>
      <c r="B7" s="1" t="s">
        <v>11</v>
      </c>
      <c r="C7" s="1"/>
      <c r="D7" s="18">
        <v>12699</v>
      </c>
      <c r="E7" s="8">
        <v>21165</v>
      </c>
      <c r="F7" s="26">
        <f>D7/E7*100</f>
        <v>60</v>
      </c>
      <c r="G7" s="3" t="s">
        <v>2</v>
      </c>
    </row>
    <row r="8" spans="1:7" ht="12.75">
      <c r="A8" s="3">
        <v>2</v>
      </c>
      <c r="B8" s="1" t="s">
        <v>12</v>
      </c>
      <c r="C8" s="1"/>
      <c r="D8" s="18">
        <v>1518</v>
      </c>
      <c r="E8" s="8">
        <v>4233</v>
      </c>
      <c r="F8" s="26">
        <f aca="true" t="shared" si="0" ref="F8:F30">D8/E8*100</f>
        <v>35.86109142452162</v>
      </c>
      <c r="G8" s="3" t="s">
        <v>2</v>
      </c>
    </row>
    <row r="9" spans="1:7" ht="12.75">
      <c r="A9" s="19">
        <v>3</v>
      </c>
      <c r="B9" s="52" t="s">
        <v>13</v>
      </c>
      <c r="C9" s="53"/>
      <c r="D9" s="18">
        <v>14247</v>
      </c>
      <c r="E9" s="8">
        <v>19433</v>
      </c>
      <c r="F9" s="26">
        <f t="shared" si="0"/>
        <v>73.31343590799156</v>
      </c>
      <c r="G9" s="3" t="s">
        <v>2</v>
      </c>
    </row>
    <row r="10" spans="1:7" ht="12.75">
      <c r="A10" s="3">
        <v>4</v>
      </c>
      <c r="B10" s="1" t="s">
        <v>14</v>
      </c>
      <c r="C10" s="1"/>
      <c r="D10" s="18">
        <v>13590</v>
      </c>
      <c r="E10" s="8">
        <v>19433</v>
      </c>
      <c r="F10" s="26">
        <f>D10/E10*100</f>
        <v>69.9325888951783</v>
      </c>
      <c r="G10" s="3" t="s">
        <v>2</v>
      </c>
    </row>
    <row r="11" spans="1:7" ht="12.75">
      <c r="A11" s="3">
        <v>5</v>
      </c>
      <c r="B11" s="1" t="s">
        <v>15</v>
      </c>
      <c r="C11" s="1"/>
      <c r="D11" s="18">
        <v>831</v>
      </c>
      <c r="E11" s="8">
        <v>2886</v>
      </c>
      <c r="F11" s="26">
        <f>D11/E11*100</f>
        <v>28.794178794178794</v>
      </c>
      <c r="G11" s="3" t="s">
        <v>2</v>
      </c>
    </row>
    <row r="12" spans="1:7" ht="12.75">
      <c r="A12" s="3">
        <v>6</v>
      </c>
      <c r="B12" s="1" t="s">
        <v>16</v>
      </c>
      <c r="C12" s="1"/>
      <c r="D12" s="18">
        <v>12406</v>
      </c>
      <c r="E12" s="8">
        <v>19241</v>
      </c>
      <c r="F12" s="26">
        <f>D12/E12*100</f>
        <v>64.47689829010966</v>
      </c>
      <c r="G12" s="3" t="s">
        <v>2</v>
      </c>
    </row>
    <row r="13" spans="1:7" ht="12.75">
      <c r="A13" s="3">
        <v>7</v>
      </c>
      <c r="B13" s="1" t="s">
        <v>17</v>
      </c>
      <c r="C13" s="1"/>
      <c r="D13" s="18">
        <v>280</v>
      </c>
      <c r="E13" s="8">
        <v>430</v>
      </c>
      <c r="F13" s="26">
        <f>D13/E13*100</f>
        <v>65.11627906976744</v>
      </c>
      <c r="G13" s="1"/>
    </row>
    <row r="14" spans="1:7" ht="12.75">
      <c r="A14" s="3">
        <v>8</v>
      </c>
      <c r="B14" s="1" t="s">
        <v>18</v>
      </c>
      <c r="C14" s="1"/>
      <c r="D14" s="18">
        <v>30519</v>
      </c>
      <c r="E14" s="8">
        <v>77476</v>
      </c>
      <c r="F14" s="26">
        <f>D14/E14*100</f>
        <v>39.39155351334607</v>
      </c>
      <c r="G14" s="1"/>
    </row>
    <row r="15" spans="1:8" ht="12.75">
      <c r="A15" s="3">
        <v>9</v>
      </c>
      <c r="B15" s="1" t="s">
        <v>19</v>
      </c>
      <c r="C15" s="1"/>
      <c r="D15" s="18">
        <v>347</v>
      </c>
      <c r="E15" s="8">
        <v>10428</v>
      </c>
      <c r="F15" s="26">
        <f t="shared" si="0"/>
        <v>3.327579593402378</v>
      </c>
      <c r="G15" s="1"/>
      <c r="H15" s="46"/>
    </row>
    <row r="16" spans="1:7" ht="12.75">
      <c r="A16" s="3">
        <v>10</v>
      </c>
      <c r="B16" s="1" t="s">
        <v>20</v>
      </c>
      <c r="C16" s="1"/>
      <c r="D16" s="18">
        <v>160</v>
      </c>
      <c r="E16" s="8">
        <v>160</v>
      </c>
      <c r="F16" s="26">
        <f t="shared" si="0"/>
        <v>100</v>
      </c>
      <c r="G16" s="1"/>
    </row>
    <row r="17" spans="1:7" ht="12.75">
      <c r="A17" s="3">
        <v>11</v>
      </c>
      <c r="B17" s="1" t="s">
        <v>21</v>
      </c>
      <c r="C17" s="1"/>
      <c r="D17" s="18">
        <v>15974</v>
      </c>
      <c r="E17" s="9">
        <v>19290</v>
      </c>
      <c r="F17" s="26">
        <f t="shared" si="0"/>
        <v>82.80974598237428</v>
      </c>
      <c r="G17" s="1"/>
    </row>
    <row r="18" spans="1:7" ht="12.75">
      <c r="A18" s="3">
        <v>12</v>
      </c>
      <c r="B18" s="1" t="s">
        <v>22</v>
      </c>
      <c r="C18" s="1"/>
      <c r="D18" s="18">
        <v>197402</v>
      </c>
      <c r="E18" s="8">
        <v>216010</v>
      </c>
      <c r="F18" s="26">
        <f>D18/E18*100</f>
        <v>91.3855840007407</v>
      </c>
      <c r="G18" s="1"/>
    </row>
    <row r="19" spans="1:7" ht="12.75">
      <c r="A19" s="3">
        <v>13</v>
      </c>
      <c r="B19" s="1" t="s">
        <v>23</v>
      </c>
      <c r="C19" s="1"/>
      <c r="D19" s="20"/>
      <c r="E19" s="20"/>
      <c r="F19" s="27"/>
      <c r="G19" s="21"/>
    </row>
    <row r="20" spans="1:7" ht="12.75">
      <c r="A20" s="3"/>
      <c r="B20" s="22" t="s">
        <v>24</v>
      </c>
      <c r="C20" s="23" t="s">
        <v>25</v>
      </c>
      <c r="D20" s="18">
        <v>4</v>
      </c>
      <c r="E20" s="8">
        <v>6</v>
      </c>
      <c r="F20" s="26">
        <f t="shared" si="0"/>
        <v>66.66666666666666</v>
      </c>
      <c r="G20" s="1"/>
    </row>
    <row r="21" spans="1:7" ht="12.75">
      <c r="A21" s="3"/>
      <c r="B21" s="22" t="s">
        <v>26</v>
      </c>
      <c r="C21" s="23" t="s">
        <v>27</v>
      </c>
      <c r="D21" s="18">
        <v>1271</v>
      </c>
      <c r="E21" s="8">
        <v>5884</v>
      </c>
      <c r="F21" s="26">
        <f t="shared" si="0"/>
        <v>21.600951733514616</v>
      </c>
      <c r="G21" s="1"/>
    </row>
    <row r="22" spans="1:7" ht="12.75">
      <c r="A22" s="3"/>
      <c r="B22" s="22" t="s">
        <v>28</v>
      </c>
      <c r="C22" s="23" t="s">
        <v>29</v>
      </c>
      <c r="D22" s="18">
        <v>521</v>
      </c>
      <c r="E22" s="8">
        <v>1077</v>
      </c>
      <c r="F22" s="26">
        <f t="shared" si="0"/>
        <v>48.37511606313834</v>
      </c>
      <c r="G22" s="1"/>
    </row>
    <row r="23" spans="1:7" ht="12.75">
      <c r="A23" s="3"/>
      <c r="B23" s="22" t="s">
        <v>30</v>
      </c>
      <c r="C23" s="23" t="s">
        <v>31</v>
      </c>
      <c r="D23" s="18">
        <v>515</v>
      </c>
      <c r="E23" s="8">
        <v>515</v>
      </c>
      <c r="F23" s="26">
        <f t="shared" si="0"/>
        <v>100</v>
      </c>
      <c r="G23" s="1"/>
    </row>
    <row r="24" spans="1:7" ht="12.75">
      <c r="A24" s="3"/>
      <c r="B24" s="22" t="s">
        <v>32</v>
      </c>
      <c r="C24" s="23" t="s">
        <v>33</v>
      </c>
      <c r="D24" s="18">
        <v>19575</v>
      </c>
      <c r="E24" s="8">
        <v>53711</v>
      </c>
      <c r="F24" s="26">
        <f t="shared" si="0"/>
        <v>36.445048500307195</v>
      </c>
      <c r="G24" s="1"/>
    </row>
    <row r="25" spans="1:7" ht="12.75">
      <c r="A25" s="3">
        <v>14</v>
      </c>
      <c r="B25" s="4" t="s">
        <v>34</v>
      </c>
      <c r="C25" s="1"/>
      <c r="D25" s="18"/>
      <c r="E25" s="28"/>
      <c r="F25" s="26"/>
      <c r="G25" s="38"/>
    </row>
    <row r="26" spans="1:7" ht="12.75">
      <c r="A26" s="5"/>
      <c r="B26" s="24" t="s">
        <v>35</v>
      </c>
      <c r="C26" s="25" t="s">
        <v>36</v>
      </c>
      <c r="D26" s="18">
        <f>'TRIB 2'!D26+38850</f>
        <v>127041</v>
      </c>
      <c r="E26" s="28">
        <f>'TRIB 1'!E26</f>
        <v>86539.05</v>
      </c>
      <c r="F26" s="26">
        <f t="shared" si="0"/>
        <v>146.8019350801748</v>
      </c>
      <c r="G26" s="4" t="s">
        <v>48</v>
      </c>
    </row>
    <row r="27" spans="1:7" ht="12.75">
      <c r="A27" s="3">
        <v>15</v>
      </c>
      <c r="B27" s="1" t="s">
        <v>37</v>
      </c>
      <c r="C27" s="1"/>
      <c r="D27" s="18">
        <v>9056</v>
      </c>
      <c r="E27" s="28">
        <f>'TRIB 1'!E27</f>
        <v>8653.904999999999</v>
      </c>
      <c r="F27" s="26">
        <f t="shared" si="0"/>
        <v>104.64639951559442</v>
      </c>
      <c r="G27" s="4" t="s">
        <v>48</v>
      </c>
    </row>
    <row r="28" spans="1:7" ht="12.75">
      <c r="A28" s="19">
        <v>16</v>
      </c>
      <c r="B28" s="54" t="s">
        <v>38</v>
      </c>
      <c r="C28" s="55"/>
      <c r="D28" s="18">
        <v>8</v>
      </c>
      <c r="E28" s="8">
        <v>8</v>
      </c>
      <c r="F28" s="26">
        <f t="shared" si="0"/>
        <v>100</v>
      </c>
      <c r="G28" s="1"/>
    </row>
    <row r="29" spans="1:7" ht="12.75">
      <c r="A29" s="19">
        <v>17</v>
      </c>
      <c r="B29" s="52" t="s">
        <v>39</v>
      </c>
      <c r="C29" s="53"/>
      <c r="D29" s="18">
        <v>6</v>
      </c>
      <c r="E29" s="8">
        <v>6</v>
      </c>
      <c r="F29" s="36">
        <f t="shared" si="0"/>
        <v>100</v>
      </c>
      <c r="G29" s="4" t="s">
        <v>49</v>
      </c>
    </row>
    <row r="30" spans="1:7" ht="12.75">
      <c r="A30" s="3">
        <v>18</v>
      </c>
      <c r="B30" s="1" t="s">
        <v>40</v>
      </c>
      <c r="C30" s="1"/>
      <c r="D30" s="18">
        <v>202</v>
      </c>
      <c r="E30" s="8">
        <v>430</v>
      </c>
      <c r="F30" s="26">
        <f t="shared" si="0"/>
        <v>46.97674418604651</v>
      </c>
      <c r="G30" s="4" t="s">
        <v>50</v>
      </c>
    </row>
    <row r="31" spans="1:7" ht="12.75">
      <c r="A31" s="7"/>
      <c r="B31" s="6"/>
      <c r="C31" s="6"/>
      <c r="D31" s="34"/>
      <c r="E31" s="34"/>
      <c r="F31" s="35"/>
      <c r="G31" s="6"/>
    </row>
    <row r="33" spans="5:7" ht="12.75">
      <c r="E33" s="47" t="s">
        <v>51</v>
      </c>
      <c r="F33" s="48"/>
      <c r="G33" s="48"/>
    </row>
    <row r="34" spans="5:8" ht="12.75">
      <c r="E34" s="47" t="s">
        <v>3</v>
      </c>
      <c r="F34" s="48"/>
      <c r="G34" s="48"/>
      <c r="H34" t="s">
        <v>1</v>
      </c>
    </row>
    <row r="35" spans="5:7" ht="12.75">
      <c r="E35" s="47" t="s">
        <v>0</v>
      </c>
      <c r="F35" s="48"/>
      <c r="G35" s="48"/>
    </row>
    <row r="36" spans="5:7" ht="12.75">
      <c r="E36" s="2"/>
      <c r="F36" s="2"/>
      <c r="G36" s="2"/>
    </row>
    <row r="37" spans="5:7" ht="12.75">
      <c r="E37" s="2"/>
      <c r="F37" s="2"/>
      <c r="G37" s="2"/>
    </row>
    <row r="39" spans="5:7" ht="12.75">
      <c r="E39" s="49" t="s">
        <v>46</v>
      </c>
      <c r="F39" s="49"/>
      <c r="G39" s="49"/>
    </row>
    <row r="40" spans="5:7" ht="12.75">
      <c r="E40" s="47" t="s">
        <v>47</v>
      </c>
      <c r="F40" s="48"/>
      <c r="G40" s="48"/>
    </row>
  </sheetData>
  <sheetProtection/>
  <mergeCells count="10">
    <mergeCell ref="E34:G34"/>
    <mergeCell ref="E35:G35"/>
    <mergeCell ref="E39:G39"/>
    <mergeCell ref="E40:G40"/>
    <mergeCell ref="A1:G1"/>
    <mergeCell ref="A2:G2"/>
    <mergeCell ref="B9:C9"/>
    <mergeCell ref="B28:C28"/>
    <mergeCell ref="B29:C29"/>
    <mergeCell ref="E33:G33"/>
  </mergeCells>
  <printOptions/>
  <pageMargins left="0.25" right="0.25" top="0.75" bottom="0.7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CHOOSE ME</dc:creator>
  <cp:keywords/>
  <dc:description/>
  <cp:lastModifiedBy>Yudi E</cp:lastModifiedBy>
  <cp:lastPrinted>2011-01-18T02:24:25Z</cp:lastPrinted>
  <dcterms:created xsi:type="dcterms:W3CDTF">2004-12-18T03:48:10Z</dcterms:created>
  <dcterms:modified xsi:type="dcterms:W3CDTF">2011-02-11T10:44:17Z</dcterms:modified>
  <cp:category/>
  <cp:version/>
  <cp:contentType/>
  <cp:contentStatus/>
</cp:coreProperties>
</file>